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200" windowHeight="6225"/>
  </bookViews>
  <sheets>
    <sheet name=" Grupo 01" sheetId="1" r:id="rId1"/>
    <sheet name="Grupo 02" sheetId="2" r:id="rId2"/>
    <sheet name="Grupo 03" sheetId="3" r:id="rId3"/>
    <sheet name="Grupo 04" sheetId="4" r:id="rId4"/>
  </sheets>
  <definedNames>
    <definedName name="_xlnm.Print_Area" localSheetId="0">' Grupo 01'!$A$1:$U$109</definedName>
    <definedName name="_xlnm.Print_Area" localSheetId="1">'Grupo 02'!$A$1:$V$20</definedName>
    <definedName name="_xlnm.Print_Area" localSheetId="2">'Grupo 03'!$A$2:$G$14</definedName>
    <definedName name="_xlnm.Print_Area" localSheetId="3">'Grupo 04'!$A$1:$E$6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" l="1"/>
  <c r="T20" i="2"/>
  <c r="T18" i="2"/>
  <c r="P19" i="2"/>
  <c r="P20" i="2"/>
  <c r="P18" i="2"/>
  <c r="L18" i="2"/>
  <c r="L19" i="2"/>
  <c r="L20" i="2"/>
  <c r="H19" i="2"/>
  <c r="H20" i="2"/>
  <c r="H18" i="2"/>
  <c r="AB13" i="2"/>
  <c r="AB12" i="2"/>
  <c r="X13" i="2"/>
  <c r="X12" i="2"/>
  <c r="T13" i="2"/>
  <c r="T12" i="2"/>
  <c r="P13" i="2"/>
  <c r="P12" i="2"/>
  <c r="L13" i="2"/>
  <c r="L12" i="2"/>
  <c r="H13" i="2"/>
  <c r="H12" i="2"/>
  <c r="U63" i="1"/>
  <c r="U67" i="1"/>
  <c r="U71" i="1"/>
  <c r="U72" i="1"/>
  <c r="U76" i="1"/>
  <c r="U80" i="1"/>
  <c r="U84" i="1"/>
  <c r="U85" i="1"/>
  <c r="U89" i="1"/>
  <c r="U93" i="1"/>
  <c r="U97" i="1"/>
  <c r="U98" i="1"/>
  <c r="U102" i="1"/>
  <c r="U106" i="1"/>
  <c r="U59" i="1"/>
  <c r="U55" i="1"/>
  <c r="U51" i="1"/>
  <c r="U47" i="1"/>
  <c r="U46" i="1"/>
  <c r="U42" i="1"/>
  <c r="U38" i="1"/>
  <c r="U34" i="1"/>
  <c r="U14" i="1"/>
  <c r="U18" i="1"/>
  <c r="U22" i="1"/>
  <c r="U26" i="1"/>
  <c r="U30" i="1"/>
  <c r="U10" i="1"/>
  <c r="Q63" i="1"/>
  <c r="Q67" i="1"/>
  <c r="Q71" i="1"/>
  <c r="Q72" i="1"/>
  <c r="Q76" i="1"/>
  <c r="Q80" i="1"/>
  <c r="Q84" i="1"/>
  <c r="Q85" i="1"/>
  <c r="Q89" i="1"/>
  <c r="Q93" i="1"/>
  <c r="Q97" i="1"/>
  <c r="Q98" i="1"/>
  <c r="Q102" i="1"/>
  <c r="Q106" i="1"/>
  <c r="Q59" i="1"/>
  <c r="Q38" i="1"/>
  <c r="Q42" i="1"/>
  <c r="Q46" i="1"/>
  <c r="Q47" i="1"/>
  <c r="Q51" i="1"/>
  <c r="Q55" i="1"/>
  <c r="Q34" i="1"/>
  <c r="Q14" i="1"/>
  <c r="Q18" i="1"/>
  <c r="Q22" i="1"/>
  <c r="Q26" i="1"/>
  <c r="Q30" i="1"/>
  <c r="Q10" i="1"/>
  <c r="M63" i="1"/>
  <c r="M67" i="1"/>
  <c r="M71" i="1"/>
  <c r="M72" i="1"/>
  <c r="M76" i="1"/>
  <c r="M80" i="1"/>
  <c r="M84" i="1"/>
  <c r="M85" i="1"/>
  <c r="M89" i="1"/>
  <c r="M93" i="1"/>
  <c r="M97" i="1"/>
  <c r="M98" i="1"/>
  <c r="M102" i="1"/>
  <c r="M106" i="1"/>
  <c r="M59" i="1"/>
  <c r="M38" i="1"/>
  <c r="M42" i="1"/>
  <c r="M46" i="1"/>
  <c r="M47" i="1"/>
  <c r="M51" i="1"/>
  <c r="M55" i="1"/>
  <c r="M34" i="1"/>
  <c r="M14" i="1"/>
  <c r="M18" i="1"/>
  <c r="M22" i="1"/>
  <c r="M26" i="1"/>
  <c r="M30" i="1"/>
  <c r="M10" i="1"/>
  <c r="V8" i="2"/>
  <c r="V7" i="2"/>
  <c r="V6" i="2"/>
  <c r="R8" i="2"/>
  <c r="R7" i="2"/>
  <c r="R6" i="2"/>
  <c r="N7" i="2"/>
  <c r="N8" i="2"/>
  <c r="N6" i="2"/>
  <c r="I7" i="2"/>
  <c r="I8" i="2"/>
  <c r="I6" i="2"/>
  <c r="F7" i="3"/>
  <c r="G7" i="3" s="1"/>
  <c r="F8" i="3"/>
  <c r="G8" i="3" s="1"/>
  <c r="F9" i="3"/>
  <c r="G9" i="3"/>
  <c r="F10" i="3"/>
  <c r="G10" i="3"/>
  <c r="F11" i="3"/>
  <c r="G11" i="3" s="1"/>
  <c r="F12" i="3"/>
  <c r="G12" i="3" s="1"/>
  <c r="F13" i="3"/>
  <c r="G13" i="3" s="1"/>
  <c r="F14" i="3"/>
  <c r="G14" i="3"/>
  <c r="F6" i="3"/>
  <c r="G6" i="3" s="1"/>
  <c r="J6" i="2" l="1"/>
  <c r="J8" i="2"/>
  <c r="J7" i="2"/>
  <c r="N19" i="1" l="1"/>
  <c r="Q19" i="1" s="1"/>
  <c r="D11" i="1" l="1"/>
  <c r="D12" i="1" s="1"/>
  <c r="E11" i="1"/>
  <c r="J11" i="1"/>
  <c r="N11" i="1"/>
  <c r="R11" i="1"/>
  <c r="E12" i="1"/>
  <c r="E13" i="1"/>
  <c r="J13" i="1"/>
  <c r="M13" i="1" s="1"/>
  <c r="N13" i="1"/>
  <c r="Q13" i="1" s="1"/>
  <c r="R13" i="1"/>
  <c r="U13" i="1" s="1"/>
  <c r="D15" i="1"/>
  <c r="D16" i="1" s="1"/>
  <c r="E15" i="1"/>
  <c r="E16" i="1" s="1"/>
  <c r="J15" i="1"/>
  <c r="N15" i="1"/>
  <c r="R15" i="1"/>
  <c r="E17" i="1"/>
  <c r="J17" i="1"/>
  <c r="M17" i="1" s="1"/>
  <c r="N17" i="1"/>
  <c r="Q17" i="1" s="1"/>
  <c r="R17" i="1"/>
  <c r="U17" i="1" s="1"/>
  <c r="D19" i="1"/>
  <c r="D20" i="1" s="1"/>
  <c r="E19" i="1"/>
  <c r="E20" i="1" s="1"/>
  <c r="J19" i="1"/>
  <c r="N20" i="1"/>
  <c r="Q20" i="1" s="1"/>
  <c r="R19" i="1"/>
  <c r="E21" i="1"/>
  <c r="J21" i="1"/>
  <c r="M21" i="1" s="1"/>
  <c r="N21" i="1"/>
  <c r="Q21" i="1" s="1"/>
  <c r="R21" i="1"/>
  <c r="U21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D23" i="1"/>
  <c r="D24" i="1" s="1"/>
  <c r="E23" i="1"/>
  <c r="E24" i="1" s="1"/>
  <c r="J23" i="1"/>
  <c r="M23" i="1" s="1"/>
  <c r="N23" i="1"/>
  <c r="R23" i="1"/>
  <c r="U23" i="1" s="1"/>
  <c r="E25" i="1"/>
  <c r="J25" i="1"/>
  <c r="M25" i="1" s="1"/>
  <c r="N25" i="1"/>
  <c r="Q25" i="1" s="1"/>
  <c r="R25" i="1"/>
  <c r="U25" i="1" s="1"/>
  <c r="D27" i="1"/>
  <c r="D28" i="1" s="1"/>
  <c r="E27" i="1"/>
  <c r="E28" i="1" s="1"/>
  <c r="J27" i="1"/>
  <c r="N27" i="1"/>
  <c r="Q27" i="1" s="1"/>
  <c r="R27" i="1"/>
  <c r="E29" i="1"/>
  <c r="J29" i="1"/>
  <c r="M29" i="1" s="1"/>
  <c r="N29" i="1"/>
  <c r="Q29" i="1" s="1"/>
  <c r="R29" i="1"/>
  <c r="U29" i="1" s="1"/>
  <c r="D31" i="1"/>
  <c r="D32" i="1" s="1"/>
  <c r="E31" i="1"/>
  <c r="E32" i="1" s="1"/>
  <c r="J31" i="1"/>
  <c r="M31" i="1" s="1"/>
  <c r="N31" i="1"/>
  <c r="Q31" i="1" s="1"/>
  <c r="R31" i="1"/>
  <c r="U31" i="1" s="1"/>
  <c r="E33" i="1"/>
  <c r="J33" i="1"/>
  <c r="M33" i="1" s="1"/>
  <c r="N33" i="1"/>
  <c r="Q33" i="1" s="1"/>
  <c r="R33" i="1"/>
  <c r="U33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D35" i="1"/>
  <c r="D36" i="1" s="1"/>
  <c r="E35" i="1"/>
  <c r="E36" i="1" s="1"/>
  <c r="J35" i="1"/>
  <c r="N35" i="1"/>
  <c r="Q35" i="1" s="1"/>
  <c r="R35" i="1"/>
  <c r="E37" i="1"/>
  <c r="J37" i="1"/>
  <c r="M37" i="1" s="1"/>
  <c r="N37" i="1"/>
  <c r="Q37" i="1" s="1"/>
  <c r="R37" i="1"/>
  <c r="U37" i="1" s="1"/>
  <c r="D39" i="1"/>
  <c r="D40" i="1" s="1"/>
  <c r="E39" i="1"/>
  <c r="E40" i="1" s="1"/>
  <c r="J39" i="1"/>
  <c r="N39" i="1"/>
  <c r="R39" i="1"/>
  <c r="E41" i="1"/>
  <c r="J41" i="1"/>
  <c r="M41" i="1" s="1"/>
  <c r="N41" i="1"/>
  <c r="Q41" i="1" s="1"/>
  <c r="R41" i="1"/>
  <c r="U41" i="1" s="1"/>
  <c r="D43" i="1"/>
  <c r="D44" i="1" s="1"/>
  <c r="E43" i="1"/>
  <c r="E44" i="1" s="1"/>
  <c r="J43" i="1"/>
  <c r="N43" i="1"/>
  <c r="R43" i="1"/>
  <c r="E45" i="1"/>
  <c r="J45" i="1"/>
  <c r="M45" i="1" s="1"/>
  <c r="N45" i="1"/>
  <c r="Q45" i="1" s="1"/>
  <c r="R45" i="1"/>
  <c r="U45" i="1" s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D48" i="1"/>
  <c r="D49" i="1" s="1"/>
  <c r="E48" i="1"/>
  <c r="E49" i="1" s="1"/>
  <c r="J48" i="1"/>
  <c r="M48" i="1" s="1"/>
  <c r="N48" i="1"/>
  <c r="Q48" i="1" s="1"/>
  <c r="R48" i="1"/>
  <c r="E50" i="1"/>
  <c r="J50" i="1"/>
  <c r="M50" i="1" s="1"/>
  <c r="N50" i="1"/>
  <c r="Q50" i="1" s="1"/>
  <c r="R50" i="1"/>
  <c r="U50" i="1" s="1"/>
  <c r="D52" i="1"/>
  <c r="D53" i="1" s="1"/>
  <c r="E52" i="1"/>
  <c r="E53" i="1" s="1"/>
  <c r="J52" i="1"/>
  <c r="N52" i="1"/>
  <c r="R52" i="1"/>
  <c r="E54" i="1"/>
  <c r="J54" i="1"/>
  <c r="M54" i="1" s="1"/>
  <c r="N54" i="1"/>
  <c r="Q54" i="1" s="1"/>
  <c r="R54" i="1"/>
  <c r="U54" i="1" s="1"/>
  <c r="D56" i="1"/>
  <c r="D57" i="1" s="1"/>
  <c r="E56" i="1"/>
  <c r="E57" i="1" s="1"/>
  <c r="J56" i="1"/>
  <c r="N56" i="1"/>
  <c r="R56" i="1"/>
  <c r="E58" i="1"/>
  <c r="J58" i="1"/>
  <c r="M58" i="1" s="1"/>
  <c r="N58" i="1"/>
  <c r="Q58" i="1" s="1"/>
  <c r="R58" i="1"/>
  <c r="U58" i="1" s="1"/>
  <c r="D60" i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E60" i="1"/>
  <c r="E61" i="1" s="1"/>
  <c r="J60" i="1"/>
  <c r="M60" i="1" s="1"/>
  <c r="N60" i="1"/>
  <c r="R60" i="1"/>
  <c r="E62" i="1"/>
  <c r="J62" i="1"/>
  <c r="M62" i="1" s="1"/>
  <c r="N62" i="1"/>
  <c r="Q62" i="1" s="1"/>
  <c r="R62" i="1"/>
  <c r="U62" i="1" s="1"/>
  <c r="E64" i="1"/>
  <c r="E65" i="1" s="1"/>
  <c r="J64" i="1"/>
  <c r="M64" i="1" s="1"/>
  <c r="N64" i="1"/>
  <c r="R64" i="1"/>
  <c r="E66" i="1"/>
  <c r="J66" i="1"/>
  <c r="M66" i="1" s="1"/>
  <c r="N66" i="1"/>
  <c r="Q66" i="1" s="1"/>
  <c r="R66" i="1"/>
  <c r="U66" i="1" s="1"/>
  <c r="E68" i="1"/>
  <c r="E69" i="1" s="1"/>
  <c r="J68" i="1"/>
  <c r="M68" i="1" s="1"/>
  <c r="N68" i="1"/>
  <c r="R68" i="1"/>
  <c r="E70" i="1"/>
  <c r="J70" i="1"/>
  <c r="M70" i="1" s="1"/>
  <c r="N70" i="1"/>
  <c r="Q70" i="1" s="1"/>
  <c r="R70" i="1"/>
  <c r="U70" i="1" s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D73" i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E73" i="1"/>
  <c r="E74" i="1" s="1"/>
  <c r="J73" i="1"/>
  <c r="N73" i="1"/>
  <c r="R73" i="1"/>
  <c r="U73" i="1" s="1"/>
  <c r="E75" i="1"/>
  <c r="J75" i="1"/>
  <c r="M75" i="1" s="1"/>
  <c r="N75" i="1"/>
  <c r="Q75" i="1" s="1"/>
  <c r="R75" i="1"/>
  <c r="U75" i="1" s="1"/>
  <c r="E77" i="1"/>
  <c r="E78" i="1" s="1"/>
  <c r="J77" i="1"/>
  <c r="M77" i="1" s="1"/>
  <c r="N77" i="1"/>
  <c r="R77" i="1"/>
  <c r="E79" i="1"/>
  <c r="J79" i="1"/>
  <c r="M79" i="1" s="1"/>
  <c r="N79" i="1"/>
  <c r="Q79" i="1" s="1"/>
  <c r="R79" i="1"/>
  <c r="U79" i="1" s="1"/>
  <c r="E81" i="1"/>
  <c r="E82" i="1" s="1"/>
  <c r="J81" i="1"/>
  <c r="N81" i="1"/>
  <c r="R81" i="1"/>
  <c r="E83" i="1"/>
  <c r="J83" i="1"/>
  <c r="M83" i="1" s="1"/>
  <c r="N83" i="1"/>
  <c r="Q83" i="1" s="1"/>
  <c r="R83" i="1"/>
  <c r="U83" i="1" s="1"/>
  <c r="B86" i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D86" i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E86" i="1"/>
  <c r="E87" i="1" s="1"/>
  <c r="J86" i="1"/>
  <c r="M86" i="1" s="1"/>
  <c r="N86" i="1"/>
  <c r="Q86" i="1" s="1"/>
  <c r="R86" i="1"/>
  <c r="E88" i="1"/>
  <c r="J88" i="1"/>
  <c r="M88" i="1" s="1"/>
  <c r="N88" i="1"/>
  <c r="Q88" i="1" s="1"/>
  <c r="R88" i="1"/>
  <c r="U88" i="1" s="1"/>
  <c r="E90" i="1"/>
  <c r="E91" i="1" s="1"/>
  <c r="J90" i="1"/>
  <c r="M90" i="1" s="1"/>
  <c r="N90" i="1"/>
  <c r="Q90" i="1" s="1"/>
  <c r="R90" i="1"/>
  <c r="E92" i="1"/>
  <c r="J92" i="1"/>
  <c r="M92" i="1" s="1"/>
  <c r="N92" i="1"/>
  <c r="Q92" i="1" s="1"/>
  <c r="R92" i="1"/>
  <c r="U92" i="1" s="1"/>
  <c r="E94" i="1"/>
  <c r="E95" i="1" s="1"/>
  <c r="J94" i="1"/>
  <c r="M94" i="1" s="1"/>
  <c r="N94" i="1"/>
  <c r="Q94" i="1" s="1"/>
  <c r="R94" i="1"/>
  <c r="E96" i="1"/>
  <c r="J96" i="1"/>
  <c r="M96" i="1" s="1"/>
  <c r="N96" i="1"/>
  <c r="Q96" i="1" s="1"/>
  <c r="R96" i="1"/>
  <c r="U96" i="1" s="1"/>
  <c r="B99" i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D99" i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E99" i="1"/>
  <c r="E100" i="1" s="1"/>
  <c r="J99" i="1"/>
  <c r="N99" i="1"/>
  <c r="Q99" i="1" s="1"/>
  <c r="R99" i="1"/>
  <c r="U99" i="1" s="1"/>
  <c r="E101" i="1"/>
  <c r="J101" i="1"/>
  <c r="M101" i="1" s="1"/>
  <c r="N101" i="1"/>
  <c r="Q101" i="1" s="1"/>
  <c r="R101" i="1"/>
  <c r="U101" i="1" s="1"/>
  <c r="E103" i="1"/>
  <c r="E104" i="1" s="1"/>
  <c r="J103" i="1"/>
  <c r="N103" i="1"/>
  <c r="R103" i="1"/>
  <c r="U103" i="1" s="1"/>
  <c r="E105" i="1"/>
  <c r="J105" i="1"/>
  <c r="M105" i="1" s="1"/>
  <c r="N105" i="1"/>
  <c r="Q105" i="1" s="1"/>
  <c r="R105" i="1"/>
  <c r="U105" i="1" s="1"/>
  <c r="E107" i="1"/>
  <c r="E108" i="1" s="1"/>
  <c r="J107" i="1"/>
  <c r="N107" i="1"/>
  <c r="Q107" i="1" s="1"/>
  <c r="R107" i="1"/>
  <c r="U107" i="1" s="1"/>
  <c r="E109" i="1"/>
  <c r="J109" i="1"/>
  <c r="M109" i="1" s="1"/>
  <c r="N109" i="1"/>
  <c r="Q109" i="1" s="1"/>
  <c r="R109" i="1"/>
  <c r="U109" i="1" s="1"/>
  <c r="N78" i="1" l="1"/>
  <c r="Q78" i="1" s="1"/>
  <c r="Q77" i="1"/>
  <c r="N40" i="1"/>
  <c r="Q40" i="1" s="1"/>
  <c r="Q39" i="1"/>
  <c r="N16" i="1"/>
  <c r="Q16" i="1" s="1"/>
  <c r="Q15" i="1"/>
  <c r="J40" i="1"/>
  <c r="M40" i="1" s="1"/>
  <c r="M39" i="1"/>
  <c r="J16" i="1"/>
  <c r="M16" i="1" s="1"/>
  <c r="M15" i="1"/>
  <c r="R12" i="1"/>
  <c r="U12" i="1" s="1"/>
  <c r="U11" i="1"/>
  <c r="N69" i="1"/>
  <c r="Q69" i="1" s="1"/>
  <c r="Q68" i="1"/>
  <c r="N65" i="1"/>
  <c r="Q65" i="1" s="1"/>
  <c r="Q64" i="1"/>
  <c r="N61" i="1"/>
  <c r="Q61" i="1" s="1"/>
  <c r="Q60" i="1"/>
  <c r="R57" i="1"/>
  <c r="U57" i="1" s="1"/>
  <c r="U56" i="1"/>
  <c r="J36" i="1"/>
  <c r="M36" i="1" s="1"/>
  <c r="M35" i="1"/>
  <c r="N12" i="1"/>
  <c r="Q12" i="1" s="1"/>
  <c r="Q11" i="1"/>
  <c r="N57" i="1"/>
  <c r="Q57" i="1" s="1"/>
  <c r="Q56" i="1"/>
  <c r="R53" i="1"/>
  <c r="U53" i="1" s="1"/>
  <c r="U52" i="1"/>
  <c r="R28" i="1"/>
  <c r="U28" i="1" s="1"/>
  <c r="U27" i="1"/>
  <c r="J12" i="1"/>
  <c r="M12" i="1" s="1"/>
  <c r="M11" i="1"/>
  <c r="N82" i="1"/>
  <c r="Q82" i="1" s="1"/>
  <c r="Q81" i="1"/>
  <c r="N74" i="1"/>
  <c r="Q74" i="1" s="1"/>
  <c r="Q73" i="1"/>
  <c r="J82" i="1"/>
  <c r="M82" i="1" s="1"/>
  <c r="M81" i="1"/>
  <c r="R69" i="1"/>
  <c r="U69" i="1" s="1"/>
  <c r="U68" i="1"/>
  <c r="R61" i="1"/>
  <c r="U61" i="1" s="1"/>
  <c r="U60" i="1"/>
  <c r="J104" i="1"/>
  <c r="M104" i="1" s="1"/>
  <c r="M103" i="1"/>
  <c r="R91" i="1"/>
  <c r="U91" i="1" s="1"/>
  <c r="U90" i="1"/>
  <c r="R87" i="1"/>
  <c r="U87" i="1" s="1"/>
  <c r="U86" i="1"/>
  <c r="J53" i="1"/>
  <c r="M53" i="1" s="1"/>
  <c r="M52" i="1"/>
  <c r="J28" i="1"/>
  <c r="M28" i="1" s="1"/>
  <c r="M27" i="1"/>
  <c r="N24" i="1"/>
  <c r="Q24" i="1" s="1"/>
  <c r="Q23" i="1"/>
  <c r="J74" i="1"/>
  <c r="M74" i="1" s="1"/>
  <c r="M73" i="1"/>
  <c r="R65" i="1"/>
  <c r="U65" i="1" s="1"/>
  <c r="U64" i="1"/>
  <c r="N104" i="1"/>
  <c r="Q104" i="1" s="1"/>
  <c r="Q103" i="1"/>
  <c r="N53" i="1"/>
  <c r="Q53" i="1" s="1"/>
  <c r="Q52" i="1"/>
  <c r="R49" i="1"/>
  <c r="U49" i="1" s="1"/>
  <c r="U48" i="1"/>
  <c r="J108" i="1"/>
  <c r="M108" i="1" s="1"/>
  <c r="M107" i="1"/>
  <c r="J100" i="1"/>
  <c r="M100" i="1" s="1"/>
  <c r="M99" i="1"/>
  <c r="R95" i="1"/>
  <c r="U95" i="1" s="1"/>
  <c r="U94" i="1"/>
  <c r="R44" i="1"/>
  <c r="U44" i="1" s="1"/>
  <c r="U43" i="1"/>
  <c r="R20" i="1"/>
  <c r="U20" i="1" s="1"/>
  <c r="U19" i="1"/>
  <c r="J44" i="1"/>
  <c r="M44" i="1" s="1"/>
  <c r="M43" i="1"/>
  <c r="R36" i="1"/>
  <c r="U36" i="1" s="1"/>
  <c r="U35" i="1"/>
  <c r="J20" i="1"/>
  <c r="M20" i="1" s="1"/>
  <c r="M19" i="1"/>
  <c r="J57" i="1"/>
  <c r="M57" i="1" s="1"/>
  <c r="M56" i="1"/>
  <c r="R82" i="1"/>
  <c r="U82" i="1" s="1"/>
  <c r="U81" i="1"/>
  <c r="R78" i="1"/>
  <c r="U78" i="1" s="1"/>
  <c r="U77" i="1"/>
  <c r="N44" i="1"/>
  <c r="Q44" i="1" s="1"/>
  <c r="Q43" i="1"/>
  <c r="R40" i="1"/>
  <c r="U40" i="1" s="1"/>
  <c r="U39" i="1"/>
  <c r="R16" i="1"/>
  <c r="U16" i="1" s="1"/>
  <c r="U15" i="1"/>
  <c r="N91" i="1"/>
  <c r="Q91" i="1" s="1"/>
  <c r="J87" i="1"/>
  <c r="M87" i="1" s="1"/>
  <c r="R100" i="1"/>
  <c r="U100" i="1" s="1"/>
  <c r="J91" i="1"/>
  <c r="M91" i="1" s="1"/>
  <c r="R24" i="1"/>
  <c r="U24" i="1" s="1"/>
  <c r="J24" i="1"/>
  <c r="M24" i="1" s="1"/>
  <c r="R104" i="1"/>
  <c r="U104" i="1" s="1"/>
  <c r="J78" i="1"/>
  <c r="M78" i="1" s="1"/>
  <c r="R32" i="1"/>
  <c r="U32" i="1" s="1"/>
  <c r="N32" i="1"/>
  <c r="Q32" i="1" s="1"/>
  <c r="J32" i="1"/>
  <c r="M32" i="1" s="1"/>
  <c r="N95" i="1"/>
  <c r="Q95" i="1" s="1"/>
  <c r="N49" i="1"/>
  <c r="Q49" i="1" s="1"/>
  <c r="N36" i="1"/>
  <c r="Q36" i="1" s="1"/>
  <c r="J95" i="1"/>
  <c r="M95" i="1" s="1"/>
  <c r="J49" i="1"/>
  <c r="M49" i="1" s="1"/>
  <c r="N28" i="1"/>
  <c r="Q28" i="1" s="1"/>
  <c r="R108" i="1"/>
  <c r="U108" i="1" s="1"/>
  <c r="N100" i="1"/>
  <c r="Q100" i="1" s="1"/>
  <c r="N108" i="1"/>
  <c r="Q108" i="1" s="1"/>
  <c r="N87" i="1"/>
  <c r="Q87" i="1" s="1"/>
  <c r="R74" i="1"/>
  <c r="U74" i="1" s="1"/>
  <c r="J69" i="1"/>
  <c r="M69" i="1" s="1"/>
  <c r="J65" i="1"/>
  <c r="M65" i="1" s="1"/>
  <c r="J61" i="1"/>
  <c r="M61" i="1" s="1"/>
</calcChain>
</file>

<file path=xl/sharedStrings.xml><?xml version="1.0" encoding="utf-8"?>
<sst xmlns="http://schemas.openxmlformats.org/spreadsheetml/2006/main" count="504" uniqueCount="80">
  <si>
    <t>4*4</t>
  </si>
  <si>
    <t>libros</t>
  </si>
  <si>
    <t>2*2</t>
  </si>
  <si>
    <t xml:space="preserve">1x1 </t>
  </si>
  <si>
    <t>CANT</t>
  </si>
  <si>
    <t>TINTAS</t>
  </si>
  <si>
    <t>MATERIAL</t>
  </si>
  <si>
    <t>TAMAÑO</t>
  </si>
  <si>
    <t xml:space="preserve">Bond 90 grs </t>
  </si>
  <si>
    <t xml:space="preserve">VALOR UNITARIO </t>
  </si>
  <si>
    <t xml:space="preserve">VALOR TOTAL </t>
  </si>
  <si>
    <t>ACABADO</t>
  </si>
  <si>
    <t>21X28</t>
  </si>
  <si>
    <t>Propalcote 150 gr</t>
  </si>
  <si>
    <t>4x4</t>
  </si>
  <si>
    <t>42X28</t>
  </si>
  <si>
    <t>propalcote 200 gr</t>
  </si>
  <si>
    <t>63X28</t>
  </si>
  <si>
    <t>Volantes</t>
  </si>
  <si>
    <t>21x14</t>
  </si>
  <si>
    <t xml:space="preserve">propalcote 115gr  </t>
  </si>
  <si>
    <t>21x28</t>
  </si>
  <si>
    <t>Afiches</t>
  </si>
  <si>
    <t>propalcote 150 gr</t>
  </si>
  <si>
    <t>4x0</t>
  </si>
  <si>
    <t>LISTA DE PRECIOS UNITARIOS 
 ACUERDO DE PRECIOS DURANTE UN AÑO</t>
  </si>
  <si>
    <t>DESCRIPCIÓN</t>
  </si>
  <si>
    <t>pcote 90 grs</t>
  </si>
  <si>
    <t>pcote 90grs</t>
  </si>
  <si>
    <t>NUMERO DE PAGINAS</t>
  </si>
  <si>
    <t>14X21,5</t>
  </si>
  <si>
    <t xml:space="preserve">14X21,5 </t>
  </si>
  <si>
    <t>21,5X28</t>
  </si>
  <si>
    <t>16,5X24</t>
  </si>
  <si>
    <t>TIPO DE ENCUADERNADO</t>
  </si>
  <si>
    <t>TIPO DE PAPEL CONTENIDO (GRAMAJE)</t>
  </si>
  <si>
    <t>TINTAS CONTENIDO</t>
  </si>
  <si>
    <t>TIPO DE PAPEL CARATULA (GRAMAJE)</t>
  </si>
  <si>
    <t>TINTAS CARATULA</t>
  </si>
  <si>
    <t>ESMALTADO BRILLANTE DE 250 GRS</t>
  </si>
  <si>
    <t>4X0</t>
  </si>
  <si>
    <t>ESMALTADO BRILLANTE DE 300 GRS</t>
  </si>
  <si>
    <t>RUSTICOS PEGADOS</t>
  </si>
  <si>
    <t>TIPO DE PLASTIFICADO CARATULA</t>
  </si>
  <si>
    <t>BRILLANTE O MATE</t>
  </si>
  <si>
    <t>Pastificado mate 2 caras</t>
  </si>
  <si>
    <t>plastificado mate 2 caras</t>
  </si>
  <si>
    <t>35x48</t>
  </si>
  <si>
    <t>48x68</t>
  </si>
  <si>
    <t>33x68</t>
  </si>
  <si>
    <t>ITEM</t>
  </si>
  <si>
    <t>DESCRIPCION</t>
  </si>
  <si>
    <t>TRABAJO A COTIZAR</t>
  </si>
  <si>
    <t>PAGINA TEXTO POLICROMIA DE TEXTO</t>
  </si>
  <si>
    <t>PAGINA IMÁGENES, CUADROS,GRAFICOS EN POLICROMIA</t>
  </si>
  <si>
    <t>PAGINA A UNA TINTA DE TEXTO A UNA COLUMNA</t>
  </si>
  <si>
    <t>PAGINA A UNA TINTA DE IMÁGENES CUADROS, GRAFICOS A UNA COLUMNA</t>
  </si>
  <si>
    <t>CARATULA POLICROMIA A 4X0</t>
  </si>
  <si>
    <t>CARATULA POLICROMIA 4X4</t>
  </si>
  <si>
    <t>PAGINA CORRECCION DE ESTILO</t>
  </si>
  <si>
    <t>PAGINA POLICROMIA CON CORRECCION DE ESTILO PARA REVISTAS</t>
  </si>
  <si>
    <t>DISEÑO, DIAGRAMACION Y FINALIZACION. LIBROS MAS DE 100 PAGINAS</t>
  </si>
  <si>
    <t>DISEÑO, DIAGRAMACION 3 CORRECCIONES Y FINALIZACION</t>
  </si>
  <si>
    <t>DISEÑO,DIAGRAMACION, ARREGLO FOTOGRAFICO Y FINALIZACION</t>
  </si>
  <si>
    <t xml:space="preserve">DISEÑO, DIAGRAMACION Y FINALIZACION </t>
  </si>
  <si>
    <t>CORRECCION DE ESTILO</t>
  </si>
  <si>
    <t>CORRECCION DE ESTILO, DISEÑO, DIAGRAMACION, 3 CORRECCIONES Y FINALIZACION.</t>
  </si>
  <si>
    <t>VALOR  UNITARIO</t>
  </si>
  <si>
    <t>IVA</t>
  </si>
  <si>
    <t>TOTAL</t>
  </si>
  <si>
    <t>TARIFA IVA</t>
  </si>
  <si>
    <t>Grupo No. 1  -  Libros</t>
  </si>
  <si>
    <t>Grupo No. 02 - Plegables, volantes, afiches</t>
  </si>
  <si>
    <t>Grupo No. 03  - Diagramación,diseño, corrección de estilo</t>
  </si>
  <si>
    <t>Grupo No. 04 - ALMACENAJE</t>
  </si>
  <si>
    <t>ALMACENAJE BOGOTÁ</t>
  </si>
  <si>
    <t xml:space="preserve">PAGINA A DOS TINTAS DE TEXTO A UNA COLUMNA </t>
  </si>
  <si>
    <t>VALOR UNITARIO  MES</t>
  </si>
  <si>
    <t>21,5X30</t>
  </si>
  <si>
    <t>PLEGABLES 3 Y 4 CARAS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</si>
</sst>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/>
    </xf>
    <xf numFmtId="164" fontId="0" fillId="0" borderId="0" xfId="1" applyNumberFormat="1" applyFont="1"/>
    <xf numFmtId="164" fontId="0" fillId="0" borderId="1" xfId="1" applyNumberFormat="1" applyFont="1" applyBorder="1"/>
    <xf numFmtId="0" fontId="6" fillId="0" borderId="4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4" fontId="7" fillId="0" borderId="1" xfId="1" applyFont="1" applyBorder="1" applyAlignment="1">
      <alignment horizontal="left"/>
    </xf>
    <xf numFmtId="44" fontId="7" fillId="0" borderId="1" xfId="1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44" fontId="7" fillId="0" borderId="1" xfId="0" applyNumberFormat="1" applyFont="1" applyBorder="1"/>
    <xf numFmtId="0" fontId="7" fillId="0" borderId="1" xfId="0" applyFont="1" applyBorder="1" applyAlignment="1">
      <alignment wrapText="1"/>
    </xf>
    <xf numFmtId="44" fontId="7" fillId="2" borderId="1" xfId="1" applyFont="1" applyFill="1" applyBorder="1" applyAlignment="1">
      <alignment horizontal="left"/>
    </xf>
    <xf numFmtId="44" fontId="8" fillId="2" borderId="1" xfId="1" applyFont="1" applyFill="1" applyBorder="1" applyAlignment="1">
      <alignment vertical="center"/>
    </xf>
    <xf numFmtId="0" fontId="0" fillId="4" borderId="0" xfId="0" applyFill="1"/>
    <xf numFmtId="164" fontId="0" fillId="4" borderId="0" xfId="1" applyNumberFormat="1" applyFont="1" applyFill="1"/>
    <xf numFmtId="0" fontId="0" fillId="2" borderId="1" xfId="0" applyFill="1" applyBorder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vertical="center"/>
    </xf>
    <xf numFmtId="164" fontId="2" fillId="3" borderId="12" xfId="1" applyNumberFormat="1" applyFont="1" applyFill="1" applyBorder="1" applyAlignment="1">
      <alignment vertical="center"/>
    </xf>
    <xf numFmtId="164" fontId="0" fillId="0" borderId="11" xfId="1" applyNumberFormat="1" applyFont="1" applyBorder="1"/>
    <xf numFmtId="164" fontId="0" fillId="0" borderId="13" xfId="1" applyNumberFormat="1" applyFont="1" applyBorder="1"/>
    <xf numFmtId="0" fontId="4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/>
    <xf numFmtId="0" fontId="4" fillId="0" borderId="15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16" xfId="0" applyFont="1" applyFill="1" applyBorder="1" applyAlignment="1">
      <alignment horizontal="center" wrapText="1"/>
    </xf>
    <xf numFmtId="0" fontId="4" fillId="0" borderId="25" xfId="0" applyFont="1" applyFill="1" applyBorder="1" applyAlignment="1"/>
    <xf numFmtId="0" fontId="4" fillId="0" borderId="26" xfId="0" applyFont="1" applyFill="1" applyBorder="1" applyAlignment="1"/>
    <xf numFmtId="0" fontId="11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9" fontId="0" fillId="4" borderId="1" xfId="0" applyNumberFormat="1" applyFill="1" applyBorder="1"/>
    <xf numFmtId="0" fontId="0" fillId="0" borderId="1" xfId="0" applyBorder="1"/>
    <xf numFmtId="44" fontId="7" fillId="2" borderId="1" xfId="1" applyFont="1" applyFill="1" applyBorder="1"/>
    <xf numFmtId="44" fontId="7" fillId="2" borderId="1" xfId="0" applyNumberFormat="1" applyFont="1" applyFill="1" applyBorder="1"/>
    <xf numFmtId="0" fontId="7" fillId="0" borderId="7" xfId="0" applyFont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44" fontId="8" fillId="4" borderId="0" xfId="1" applyFont="1" applyFill="1" applyBorder="1" applyAlignment="1">
      <alignment vertical="center"/>
    </xf>
    <xf numFmtId="44" fontId="7" fillId="4" borderId="0" xfId="0" applyNumberFormat="1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/>
    <xf numFmtId="0" fontId="0" fillId="4" borderId="0" xfId="0" applyFill="1" applyBorder="1"/>
    <xf numFmtId="0" fontId="9" fillId="4" borderId="1" xfId="0" applyFont="1" applyFill="1" applyBorder="1" applyAlignment="1">
      <alignment horizontal="left"/>
    </xf>
    <xf numFmtId="0" fontId="12" fillId="4" borderId="0" xfId="0" applyFont="1" applyFill="1"/>
    <xf numFmtId="0" fontId="9" fillId="4" borderId="0" xfId="0" applyFont="1" applyFill="1"/>
    <xf numFmtId="0" fontId="2" fillId="0" borderId="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5" xfId="0" applyFont="1" applyBorder="1"/>
    <xf numFmtId="0" fontId="2" fillId="0" borderId="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6" xfId="0" applyFont="1" applyBorder="1" applyAlignment="1">
      <alignment horizontal="left"/>
    </xf>
    <xf numFmtId="164" fontId="4" fillId="3" borderId="27" xfId="1" applyNumberFormat="1" applyFont="1" applyFill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2" fillId="3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/>
    <xf numFmtId="164" fontId="5" fillId="4" borderId="1" xfId="1" applyNumberFormat="1" applyFont="1" applyFill="1" applyBorder="1" applyAlignment="1">
      <alignment horizontal="left"/>
    </xf>
    <xf numFmtId="164" fontId="4" fillId="4" borderId="1" xfId="1" applyNumberFormat="1" applyFont="1" applyFill="1" applyBorder="1"/>
    <xf numFmtId="165" fontId="2" fillId="0" borderId="11" xfId="2" applyNumberFormat="1" applyFont="1" applyFill="1" applyBorder="1" applyAlignment="1">
      <alignment vertical="center"/>
    </xf>
    <xf numFmtId="165" fontId="4" fillId="0" borderId="7" xfId="2" applyNumberFormat="1" applyFont="1" applyBorder="1"/>
    <xf numFmtId="165" fontId="2" fillId="0" borderId="1" xfId="2" applyNumberFormat="1" applyFont="1" applyFill="1" applyBorder="1" applyAlignment="1">
      <alignment vertical="center"/>
    </xf>
    <xf numFmtId="165" fontId="4" fillId="0" borderId="1" xfId="2" applyNumberFormat="1" applyFont="1" applyBorder="1"/>
    <xf numFmtId="165" fontId="5" fillId="4" borderId="1" xfId="2" applyNumberFormat="1" applyFont="1" applyFill="1" applyBorder="1" applyAlignment="1">
      <alignment horizontal="left"/>
    </xf>
    <xf numFmtId="165" fontId="4" fillId="4" borderId="1" xfId="2" applyNumberFormat="1" applyFont="1" applyFill="1" applyBorder="1"/>
    <xf numFmtId="165" fontId="4" fillId="4" borderId="1" xfId="2" applyNumberFormat="1" applyFont="1" applyFill="1" applyBorder="1" applyAlignment="1"/>
    <xf numFmtId="0" fontId="13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0</xdr:rowOff>
    </xdr:from>
    <xdr:ext cx="333375" cy="342900"/>
    <xdr:sp macro="" textlink="">
      <xdr:nvSpPr>
        <xdr:cNvPr id="2" name="AutoShape 2" descr="https://mail.google.com/mail/u/0/?ui=2&amp;ik=03c20af5e0&amp;view=fimg&amp;th=14b37b5445d92ee9&amp;attid=0.0.3&amp;disp=emb&amp;realattid=ca500ed6ba7e68f0_0.14&amp;attbid=ANGjdJ-rBPQjySNYmIpQMGnYxlo7bl7lVgo-pXmmtKNWt8NDXrahtk-c3efWKGR5bfbzNblpn8dUj1a6lN9jdsr9GQhW45KMt4WV3UMZeCPAedDm2bQqJl7VsHm3Kc8&amp;sz=w70-h96&amp;ats=1422570799355&amp;rm=14b37b5445d92ee9&amp;zw&amp;atsh=1"/>
        <xdr:cNvSpPr>
          <a:spLocks noChangeAspect="1" noChangeArrowheads="1"/>
        </xdr:cNvSpPr>
      </xdr:nvSpPr>
      <xdr:spPr bwMode="auto">
        <a:xfrm>
          <a:off x="0" y="4972050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535781" cy="476250"/>
    <xdr:sp macro="" textlink="">
      <xdr:nvSpPr>
        <xdr:cNvPr id="3" name="AutoShape 3" descr="https://mail.google.com/mail/u/0/?ui=2&amp;ik=03c20af5e0&amp;view=fimg&amp;th=14b37b5445d92ee9&amp;attid=0.0.1&amp;disp=emb&amp;realattid=ca500ed6ba7e68f0_0.15&amp;attbid=ANGjdJ8ESvBPzNvhnaxc4NT_AnPSoyE8kY0L20N3IdMoEi77pYp7PdgkLb4biJ1CLX3IVKRvQ3SOldjzvWKbKngu8fCH1wjBHGqDBSB6bwxH7KEZoY3rg--_oRohWAY&amp;sz=w128-h124&amp;ats=1422570799356&amp;rm=14b37b5445d92ee9&amp;zw&amp;atsh=1"/>
        <xdr:cNvSpPr>
          <a:spLocks noChangeAspect="1" noChangeArrowheads="1"/>
        </xdr:cNvSpPr>
      </xdr:nvSpPr>
      <xdr:spPr bwMode="auto">
        <a:xfrm>
          <a:off x="0" y="4972050"/>
          <a:ext cx="53578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71475" cy="352425"/>
    <xdr:sp macro="" textlink="">
      <xdr:nvSpPr>
        <xdr:cNvPr id="4" name="AutoShape 4" descr="https://mail.google.com/mail/u/0/?ui=2&amp;ik=03c20af5e0&amp;view=fimg&amp;th=14b37b5445d92ee9&amp;attid=0.0.7&amp;disp=emb&amp;realattid=ca500ed6ba7e68f0_0.16&amp;attbid=ANGjdJ_3RESLLZwZItQ6ikXQ-JqX_pIA5nkpts8IpfPZ_p-S3Y5DCBWLFSTk_f4Of_tDw-AzDPhSFaT-wadnYJZQrRM0vcUFjQxK_C55mXvcKxpkzxR4eZs77jtT9aA&amp;sz=w78-h98&amp;ats=1422570799357&amp;rm=14b37b5445d92ee9&amp;zw&amp;atsh=1"/>
        <xdr:cNvSpPr>
          <a:spLocks noChangeAspect="1" noChangeArrowheads="1"/>
        </xdr:cNvSpPr>
      </xdr:nvSpPr>
      <xdr:spPr bwMode="auto">
        <a:xfrm>
          <a:off x="0" y="497205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535781" cy="485775"/>
    <xdr:sp macro="" textlink="">
      <xdr:nvSpPr>
        <xdr:cNvPr id="5" name="AutoShape 5" descr="https://mail.google.com/mail/u/0/?ui=2&amp;ik=03c20af5e0&amp;view=fimg&amp;th=14b37b5445d92ee9&amp;attid=0.0.11&amp;disp=emb&amp;realattid=ca500ed6ba7e68f0_0.17&amp;attbid=ANGjdJ-mVsT1F22Rzq3MWSIQlfzDyEWGe9mhtlLALj1laKPA-RRH_i-vWCVLwfuEwoCtqwgLobyfSR7_OA3ydHBx_rFO1xs01_7FJd0ER_Mry36c4bX7xtb0zZg5lSw&amp;sz=w120-h126&amp;ats=1422570799358&amp;rm=14b37b5445d92ee9&amp;zw&amp;atsh=1"/>
        <xdr:cNvSpPr>
          <a:spLocks noChangeAspect="1" noChangeArrowheads="1"/>
        </xdr:cNvSpPr>
      </xdr:nvSpPr>
      <xdr:spPr bwMode="auto">
        <a:xfrm>
          <a:off x="0" y="4972050"/>
          <a:ext cx="5357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71475" cy="371475"/>
    <xdr:sp macro="" textlink="">
      <xdr:nvSpPr>
        <xdr:cNvPr id="6" name="AutoShape 6" descr="https://mail.google.com/mail/u/0/?ui=2&amp;ik=03c20af5e0&amp;view=fimg&amp;th=14b37b5445d92ee9&amp;attid=0.0.12&amp;disp=emb&amp;realattid=ca500ed6ba7e68f0_0.18&amp;attbid=ANGjdJ-BWBF56OaP9hLA7H3lur3nkMuWDX_PEvR8Vs7uFy0Cx0c5sQHRKP4z1qPkw9teXtUB0g1ZB0AOkWuIotc1rNZkZsbc-1VJMNgBBC0e8mYEgk-pSQ4sWFPW7WA&amp;sz=w78-h102&amp;ats=1422570799358&amp;rm=14b37b5445d92ee9&amp;zw&amp;atsh=1"/>
        <xdr:cNvSpPr>
          <a:spLocks noChangeAspect="1" noChangeArrowheads="1"/>
        </xdr:cNvSpPr>
      </xdr:nvSpPr>
      <xdr:spPr bwMode="auto">
        <a:xfrm>
          <a:off x="0" y="497205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535781" cy="242888"/>
    <xdr:sp macro="" textlink="">
      <xdr:nvSpPr>
        <xdr:cNvPr id="7" name="AutoShape 7" descr="https://mail.google.com/mail/u/0/?ui=2&amp;ik=03c20af5e0&amp;view=fimg&amp;th=14b37b5445d92ee9&amp;attid=0.0.6&amp;disp=emb&amp;realattid=ca500ed6ba7e68f0_0.19&amp;attbid=ANGjdJ9_wRh4OtEbW3JaCbzNpd_B8EKER9GMKN2Npw1JJqd2pSEz58tv84f7OxOfVdEnokrAPM0plAann8qKk_hwOUJqoxeYBh6kl6fxdanVbZRm9_AomO8TbYJWzW4&amp;sz=w202-h74&amp;ats=1422570799358&amp;rm=14b37b5445d92ee9&amp;zw&amp;atsh=1"/>
        <xdr:cNvSpPr>
          <a:spLocks noChangeAspect="1" noChangeArrowheads="1"/>
        </xdr:cNvSpPr>
      </xdr:nvSpPr>
      <xdr:spPr bwMode="auto">
        <a:xfrm>
          <a:off x="0" y="4972050"/>
          <a:ext cx="535781" cy="24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14325" cy="381000"/>
    <xdr:sp macro="" textlink="">
      <xdr:nvSpPr>
        <xdr:cNvPr id="8" name="AutoShape 12" descr="https://mail.google.com/mail/u/0/?ui=2&amp;ik=03c20af5e0&amp;view=fimg&amp;th=14b37b5445d92ee9&amp;attid=0.0.9&amp;disp=emb&amp;realattid=ca500ed6ba7e68f0_0.24&amp;attbid=ANGjdJ9EDam4MyA0TX7EhwFr4EH21nVmzH8dN-PB3K28xuQhxzTDYDvlR3Uj21NdjJy_I8I1ZCNh9ZXXYMmAbepLpsc3NWPRtTW99oqQlCAu1RmT_6jmgFBplV1lUZU&amp;sz=w66-h104&amp;ats=1422570799362&amp;rm=14b37b5445d92ee9&amp;zw&amp;atsh=1"/>
        <xdr:cNvSpPr>
          <a:spLocks noChangeAspect="1" noChangeArrowheads="1"/>
        </xdr:cNvSpPr>
      </xdr:nvSpPr>
      <xdr:spPr bwMode="auto">
        <a:xfrm>
          <a:off x="0" y="4972050"/>
          <a:ext cx="314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419100" cy="381000"/>
    <xdr:sp macro="" textlink="">
      <xdr:nvSpPr>
        <xdr:cNvPr id="9" name="AutoShape 13" descr="https://mail.google.com/mail/u/0/?ui=2&amp;ik=03c20af5e0&amp;view=fimg&amp;th=14b37b5445d92ee9&amp;attid=0.0.10&amp;disp=emb&amp;realattid=ca500ed6ba7e68f0_0.25&amp;attbid=ANGjdJ-W_2ha0CcwX2q7LNcwolnLRMui4cU48-Gl8c_fKrA1wxabzjYT-MiJ8f2dzSaFLmwXJmP159xHvNTFqeZGM_W2bbeYVDk9wSLVZ7wDhDREJBQP52inHeliN0Q&amp;sz=w88-h104&amp;ats=1422570799362&amp;rm=14b37b5445d92ee9&amp;zw&amp;atsh=1"/>
        <xdr:cNvSpPr>
          <a:spLocks noChangeAspect="1" noChangeArrowheads="1"/>
        </xdr:cNvSpPr>
      </xdr:nvSpPr>
      <xdr:spPr bwMode="auto">
        <a:xfrm>
          <a:off x="0" y="4972050"/>
          <a:ext cx="4191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33375" cy="342900"/>
    <xdr:sp macro="" textlink="">
      <xdr:nvSpPr>
        <xdr:cNvPr id="10" name="AutoShape 2" descr="https://mail.google.com/mail/u/0/?ui=2&amp;ik=03c20af5e0&amp;view=fimg&amp;th=14b37b5445d92ee9&amp;attid=0.0.3&amp;disp=emb&amp;realattid=ca500ed6ba7e68f0_0.14&amp;attbid=ANGjdJ-rBPQjySNYmIpQMGnYxlo7bl7lVgo-pXmmtKNWt8NDXrahtk-c3efWKGR5bfbzNblpn8dUj1a6lN9jdsr9GQhW45KMt4WV3UMZeCPAedDm2bQqJl7VsHm3Kc8&amp;sz=w70-h96&amp;ats=1422570799355&amp;rm=14b37b5445d92ee9&amp;zw&amp;atsh=1"/>
        <xdr:cNvSpPr>
          <a:spLocks noChangeAspect="1" noChangeArrowheads="1"/>
        </xdr:cNvSpPr>
      </xdr:nvSpPr>
      <xdr:spPr bwMode="auto">
        <a:xfrm>
          <a:off x="0" y="8572500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535781" cy="476250"/>
    <xdr:sp macro="" textlink="">
      <xdr:nvSpPr>
        <xdr:cNvPr id="11" name="AutoShape 3" descr="https://mail.google.com/mail/u/0/?ui=2&amp;ik=03c20af5e0&amp;view=fimg&amp;th=14b37b5445d92ee9&amp;attid=0.0.1&amp;disp=emb&amp;realattid=ca500ed6ba7e68f0_0.15&amp;attbid=ANGjdJ8ESvBPzNvhnaxc4NT_AnPSoyE8kY0L20N3IdMoEi77pYp7PdgkLb4biJ1CLX3IVKRvQ3SOldjzvWKbKngu8fCH1wjBHGqDBSB6bwxH7KEZoY3rg--_oRohWAY&amp;sz=w128-h124&amp;ats=1422570799356&amp;rm=14b37b5445d92ee9&amp;zw&amp;atsh=1"/>
        <xdr:cNvSpPr>
          <a:spLocks noChangeAspect="1" noChangeArrowheads="1"/>
        </xdr:cNvSpPr>
      </xdr:nvSpPr>
      <xdr:spPr bwMode="auto">
        <a:xfrm>
          <a:off x="0" y="8572500"/>
          <a:ext cx="53578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71475" cy="352425"/>
    <xdr:sp macro="" textlink="">
      <xdr:nvSpPr>
        <xdr:cNvPr id="12" name="AutoShape 4" descr="https://mail.google.com/mail/u/0/?ui=2&amp;ik=03c20af5e0&amp;view=fimg&amp;th=14b37b5445d92ee9&amp;attid=0.0.7&amp;disp=emb&amp;realattid=ca500ed6ba7e68f0_0.16&amp;attbid=ANGjdJ_3RESLLZwZItQ6ikXQ-JqX_pIA5nkpts8IpfPZ_p-S3Y5DCBWLFSTk_f4Of_tDw-AzDPhSFaT-wadnYJZQrRM0vcUFjQxK_C55mXvcKxpkzxR4eZs77jtT9aA&amp;sz=w78-h98&amp;ats=1422570799357&amp;rm=14b37b5445d92ee9&amp;zw&amp;atsh=1"/>
        <xdr:cNvSpPr>
          <a:spLocks noChangeAspect="1" noChangeArrowheads="1"/>
        </xdr:cNvSpPr>
      </xdr:nvSpPr>
      <xdr:spPr bwMode="auto">
        <a:xfrm>
          <a:off x="0" y="857250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535781" cy="485775"/>
    <xdr:sp macro="" textlink="">
      <xdr:nvSpPr>
        <xdr:cNvPr id="13" name="AutoShape 5" descr="https://mail.google.com/mail/u/0/?ui=2&amp;ik=03c20af5e0&amp;view=fimg&amp;th=14b37b5445d92ee9&amp;attid=0.0.11&amp;disp=emb&amp;realattid=ca500ed6ba7e68f0_0.17&amp;attbid=ANGjdJ-mVsT1F22Rzq3MWSIQlfzDyEWGe9mhtlLALj1laKPA-RRH_i-vWCVLwfuEwoCtqwgLobyfSR7_OA3ydHBx_rFO1xs01_7FJd0ER_Mry36c4bX7xtb0zZg5lSw&amp;sz=w120-h126&amp;ats=1422570799358&amp;rm=14b37b5445d92ee9&amp;zw&amp;atsh=1"/>
        <xdr:cNvSpPr>
          <a:spLocks noChangeAspect="1" noChangeArrowheads="1"/>
        </xdr:cNvSpPr>
      </xdr:nvSpPr>
      <xdr:spPr bwMode="auto">
        <a:xfrm>
          <a:off x="0" y="8572500"/>
          <a:ext cx="5357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71475" cy="371475"/>
    <xdr:sp macro="" textlink="">
      <xdr:nvSpPr>
        <xdr:cNvPr id="14" name="AutoShape 6" descr="https://mail.google.com/mail/u/0/?ui=2&amp;ik=03c20af5e0&amp;view=fimg&amp;th=14b37b5445d92ee9&amp;attid=0.0.12&amp;disp=emb&amp;realattid=ca500ed6ba7e68f0_0.18&amp;attbid=ANGjdJ-BWBF56OaP9hLA7H3lur3nkMuWDX_PEvR8Vs7uFy0Cx0c5sQHRKP4z1qPkw9teXtUB0g1ZB0AOkWuIotc1rNZkZsbc-1VJMNgBBC0e8mYEgk-pSQ4sWFPW7WA&amp;sz=w78-h102&amp;ats=1422570799358&amp;rm=14b37b5445d92ee9&amp;zw&amp;atsh=1"/>
        <xdr:cNvSpPr>
          <a:spLocks noChangeAspect="1" noChangeArrowheads="1"/>
        </xdr:cNvSpPr>
      </xdr:nvSpPr>
      <xdr:spPr bwMode="auto">
        <a:xfrm>
          <a:off x="0" y="85725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535781" cy="242888"/>
    <xdr:sp macro="" textlink="">
      <xdr:nvSpPr>
        <xdr:cNvPr id="15" name="AutoShape 7" descr="https://mail.google.com/mail/u/0/?ui=2&amp;ik=03c20af5e0&amp;view=fimg&amp;th=14b37b5445d92ee9&amp;attid=0.0.6&amp;disp=emb&amp;realattid=ca500ed6ba7e68f0_0.19&amp;attbid=ANGjdJ9_wRh4OtEbW3JaCbzNpd_B8EKER9GMKN2Npw1JJqd2pSEz58tv84f7OxOfVdEnokrAPM0plAann8qKk_hwOUJqoxeYBh6kl6fxdanVbZRm9_AomO8TbYJWzW4&amp;sz=w202-h74&amp;ats=1422570799358&amp;rm=14b37b5445d92ee9&amp;zw&amp;atsh=1"/>
        <xdr:cNvSpPr>
          <a:spLocks noChangeAspect="1" noChangeArrowheads="1"/>
        </xdr:cNvSpPr>
      </xdr:nvSpPr>
      <xdr:spPr bwMode="auto">
        <a:xfrm>
          <a:off x="0" y="8572500"/>
          <a:ext cx="535781" cy="24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14325" cy="381000"/>
    <xdr:sp macro="" textlink="">
      <xdr:nvSpPr>
        <xdr:cNvPr id="16" name="AutoShape 12" descr="https://mail.google.com/mail/u/0/?ui=2&amp;ik=03c20af5e0&amp;view=fimg&amp;th=14b37b5445d92ee9&amp;attid=0.0.9&amp;disp=emb&amp;realattid=ca500ed6ba7e68f0_0.24&amp;attbid=ANGjdJ9EDam4MyA0TX7EhwFr4EH21nVmzH8dN-PB3K28xuQhxzTDYDvlR3Uj21NdjJy_I8I1ZCNh9ZXXYMmAbepLpsc3NWPRtTW99oqQlCAu1RmT_6jmgFBplV1lUZU&amp;sz=w66-h104&amp;ats=1422570799362&amp;rm=14b37b5445d92ee9&amp;zw&amp;atsh=1"/>
        <xdr:cNvSpPr>
          <a:spLocks noChangeAspect="1" noChangeArrowheads="1"/>
        </xdr:cNvSpPr>
      </xdr:nvSpPr>
      <xdr:spPr bwMode="auto">
        <a:xfrm>
          <a:off x="0" y="8572500"/>
          <a:ext cx="314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419100" cy="381000"/>
    <xdr:sp macro="" textlink="">
      <xdr:nvSpPr>
        <xdr:cNvPr id="17" name="AutoShape 13" descr="https://mail.google.com/mail/u/0/?ui=2&amp;ik=03c20af5e0&amp;view=fimg&amp;th=14b37b5445d92ee9&amp;attid=0.0.10&amp;disp=emb&amp;realattid=ca500ed6ba7e68f0_0.25&amp;attbid=ANGjdJ-W_2ha0CcwX2q7LNcwolnLRMui4cU48-Gl8c_fKrA1wxabzjYT-MiJ8f2dzSaFLmwXJmP159xHvNTFqeZGM_W2bbeYVDk9wSLVZ7wDhDREJBQP52inHeliN0Q&amp;sz=w88-h104&amp;ats=1422570799362&amp;rm=14b37b5445d92ee9&amp;zw&amp;atsh=1"/>
        <xdr:cNvSpPr>
          <a:spLocks noChangeAspect="1" noChangeArrowheads="1"/>
        </xdr:cNvSpPr>
      </xdr:nvSpPr>
      <xdr:spPr bwMode="auto">
        <a:xfrm>
          <a:off x="0" y="8572500"/>
          <a:ext cx="4191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33375" cy="342900"/>
    <xdr:sp macro="" textlink="">
      <xdr:nvSpPr>
        <xdr:cNvPr id="18" name="AutoShape 2" descr="https://mail.google.com/mail/u/0/?ui=2&amp;ik=03c20af5e0&amp;view=fimg&amp;th=14b37b5445d92ee9&amp;attid=0.0.3&amp;disp=emb&amp;realattid=ca500ed6ba7e68f0_0.14&amp;attbid=ANGjdJ-rBPQjySNYmIpQMGnYxlo7bl7lVgo-pXmmtKNWt8NDXrahtk-c3efWKGR5bfbzNblpn8dUj1a6lN9jdsr9GQhW45KMt4WV3UMZeCPAedDm2bQqJl7VsHm3Kc8&amp;sz=w70-h96&amp;ats=1422570799355&amp;rm=14b37b5445d92ee9&amp;zw&amp;atsh=1"/>
        <xdr:cNvSpPr>
          <a:spLocks noChangeAspect="1" noChangeArrowheads="1"/>
        </xdr:cNvSpPr>
      </xdr:nvSpPr>
      <xdr:spPr bwMode="auto">
        <a:xfrm>
          <a:off x="0" y="10372725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535781" cy="476250"/>
    <xdr:sp macro="" textlink="">
      <xdr:nvSpPr>
        <xdr:cNvPr id="19" name="AutoShape 3" descr="https://mail.google.com/mail/u/0/?ui=2&amp;ik=03c20af5e0&amp;view=fimg&amp;th=14b37b5445d92ee9&amp;attid=0.0.1&amp;disp=emb&amp;realattid=ca500ed6ba7e68f0_0.15&amp;attbid=ANGjdJ8ESvBPzNvhnaxc4NT_AnPSoyE8kY0L20N3IdMoEi77pYp7PdgkLb4biJ1CLX3IVKRvQ3SOldjzvWKbKngu8fCH1wjBHGqDBSB6bwxH7KEZoY3rg--_oRohWAY&amp;sz=w128-h124&amp;ats=1422570799356&amp;rm=14b37b5445d92ee9&amp;zw&amp;atsh=1"/>
        <xdr:cNvSpPr>
          <a:spLocks noChangeAspect="1" noChangeArrowheads="1"/>
        </xdr:cNvSpPr>
      </xdr:nvSpPr>
      <xdr:spPr bwMode="auto">
        <a:xfrm>
          <a:off x="0" y="10372725"/>
          <a:ext cx="53578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71475" cy="352425"/>
    <xdr:sp macro="" textlink="">
      <xdr:nvSpPr>
        <xdr:cNvPr id="20" name="AutoShape 4" descr="https://mail.google.com/mail/u/0/?ui=2&amp;ik=03c20af5e0&amp;view=fimg&amp;th=14b37b5445d92ee9&amp;attid=0.0.7&amp;disp=emb&amp;realattid=ca500ed6ba7e68f0_0.16&amp;attbid=ANGjdJ_3RESLLZwZItQ6ikXQ-JqX_pIA5nkpts8IpfPZ_p-S3Y5DCBWLFSTk_f4Of_tDw-AzDPhSFaT-wadnYJZQrRM0vcUFjQxK_C55mXvcKxpkzxR4eZs77jtT9aA&amp;sz=w78-h98&amp;ats=1422570799357&amp;rm=14b37b5445d92ee9&amp;zw&amp;atsh=1"/>
        <xdr:cNvSpPr>
          <a:spLocks noChangeAspect="1" noChangeArrowheads="1"/>
        </xdr:cNvSpPr>
      </xdr:nvSpPr>
      <xdr:spPr bwMode="auto">
        <a:xfrm>
          <a:off x="0" y="10372725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535781" cy="485775"/>
    <xdr:sp macro="" textlink="">
      <xdr:nvSpPr>
        <xdr:cNvPr id="21" name="AutoShape 5" descr="https://mail.google.com/mail/u/0/?ui=2&amp;ik=03c20af5e0&amp;view=fimg&amp;th=14b37b5445d92ee9&amp;attid=0.0.11&amp;disp=emb&amp;realattid=ca500ed6ba7e68f0_0.17&amp;attbid=ANGjdJ-mVsT1F22Rzq3MWSIQlfzDyEWGe9mhtlLALj1laKPA-RRH_i-vWCVLwfuEwoCtqwgLobyfSR7_OA3ydHBx_rFO1xs01_7FJd0ER_Mry36c4bX7xtb0zZg5lSw&amp;sz=w120-h126&amp;ats=1422570799358&amp;rm=14b37b5445d92ee9&amp;zw&amp;atsh=1"/>
        <xdr:cNvSpPr>
          <a:spLocks noChangeAspect="1" noChangeArrowheads="1"/>
        </xdr:cNvSpPr>
      </xdr:nvSpPr>
      <xdr:spPr bwMode="auto">
        <a:xfrm>
          <a:off x="0" y="10372725"/>
          <a:ext cx="5357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71475" cy="371475"/>
    <xdr:sp macro="" textlink="">
      <xdr:nvSpPr>
        <xdr:cNvPr id="22" name="AutoShape 6" descr="https://mail.google.com/mail/u/0/?ui=2&amp;ik=03c20af5e0&amp;view=fimg&amp;th=14b37b5445d92ee9&amp;attid=0.0.12&amp;disp=emb&amp;realattid=ca500ed6ba7e68f0_0.18&amp;attbid=ANGjdJ-BWBF56OaP9hLA7H3lur3nkMuWDX_PEvR8Vs7uFy0Cx0c5sQHRKP4z1qPkw9teXtUB0g1ZB0AOkWuIotc1rNZkZsbc-1VJMNgBBC0e8mYEgk-pSQ4sWFPW7WA&amp;sz=w78-h102&amp;ats=1422570799358&amp;rm=14b37b5445d92ee9&amp;zw&amp;atsh=1"/>
        <xdr:cNvSpPr>
          <a:spLocks noChangeAspect="1" noChangeArrowheads="1"/>
        </xdr:cNvSpPr>
      </xdr:nvSpPr>
      <xdr:spPr bwMode="auto">
        <a:xfrm>
          <a:off x="0" y="10372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535781" cy="242888"/>
    <xdr:sp macro="" textlink="">
      <xdr:nvSpPr>
        <xdr:cNvPr id="23" name="AutoShape 7" descr="https://mail.google.com/mail/u/0/?ui=2&amp;ik=03c20af5e0&amp;view=fimg&amp;th=14b37b5445d92ee9&amp;attid=0.0.6&amp;disp=emb&amp;realattid=ca500ed6ba7e68f0_0.19&amp;attbid=ANGjdJ9_wRh4OtEbW3JaCbzNpd_B8EKER9GMKN2Npw1JJqd2pSEz58tv84f7OxOfVdEnokrAPM0plAann8qKk_hwOUJqoxeYBh6kl6fxdanVbZRm9_AomO8TbYJWzW4&amp;sz=w202-h74&amp;ats=1422570799358&amp;rm=14b37b5445d92ee9&amp;zw&amp;atsh=1"/>
        <xdr:cNvSpPr>
          <a:spLocks noChangeAspect="1" noChangeArrowheads="1"/>
        </xdr:cNvSpPr>
      </xdr:nvSpPr>
      <xdr:spPr bwMode="auto">
        <a:xfrm>
          <a:off x="0" y="10372725"/>
          <a:ext cx="535781" cy="24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14325" cy="381000"/>
    <xdr:sp macro="" textlink="">
      <xdr:nvSpPr>
        <xdr:cNvPr id="24" name="AutoShape 12" descr="https://mail.google.com/mail/u/0/?ui=2&amp;ik=03c20af5e0&amp;view=fimg&amp;th=14b37b5445d92ee9&amp;attid=0.0.9&amp;disp=emb&amp;realattid=ca500ed6ba7e68f0_0.24&amp;attbid=ANGjdJ9EDam4MyA0TX7EhwFr4EH21nVmzH8dN-PB3K28xuQhxzTDYDvlR3Uj21NdjJy_I8I1ZCNh9ZXXYMmAbepLpsc3NWPRtTW99oqQlCAu1RmT_6jmgFBplV1lUZU&amp;sz=w66-h104&amp;ats=1422570799362&amp;rm=14b37b5445d92ee9&amp;zw&amp;atsh=1"/>
        <xdr:cNvSpPr>
          <a:spLocks noChangeAspect="1" noChangeArrowheads="1"/>
        </xdr:cNvSpPr>
      </xdr:nvSpPr>
      <xdr:spPr bwMode="auto">
        <a:xfrm>
          <a:off x="0" y="10372725"/>
          <a:ext cx="314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33375" cy="342900"/>
    <xdr:sp macro="" textlink="">
      <xdr:nvSpPr>
        <xdr:cNvPr id="25" name="AutoShape 2" descr="https://mail.google.com/mail/u/0/?ui=2&amp;ik=03c20af5e0&amp;view=fimg&amp;th=14b37b5445d92ee9&amp;attid=0.0.3&amp;disp=emb&amp;realattid=ca500ed6ba7e68f0_0.14&amp;attbid=ANGjdJ-rBPQjySNYmIpQMGnYxlo7bl7lVgo-pXmmtKNWt8NDXrahtk-c3efWKGR5bfbzNblpn8dUj1a6lN9jdsr9GQhW45KMt4WV3UMZeCPAedDm2bQqJl7VsHm3Kc8&amp;sz=w70-h96&amp;ats=1422570799355&amp;rm=14b37b5445d92ee9&amp;zw&amp;atsh=1"/>
        <xdr:cNvSpPr>
          <a:spLocks noChangeAspect="1" noChangeArrowheads="1"/>
        </xdr:cNvSpPr>
      </xdr:nvSpPr>
      <xdr:spPr bwMode="auto">
        <a:xfrm>
          <a:off x="0" y="11753850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535781" cy="476250"/>
    <xdr:sp macro="" textlink="">
      <xdr:nvSpPr>
        <xdr:cNvPr id="26" name="AutoShape 3" descr="https://mail.google.com/mail/u/0/?ui=2&amp;ik=03c20af5e0&amp;view=fimg&amp;th=14b37b5445d92ee9&amp;attid=0.0.1&amp;disp=emb&amp;realattid=ca500ed6ba7e68f0_0.15&amp;attbid=ANGjdJ8ESvBPzNvhnaxc4NT_AnPSoyE8kY0L20N3IdMoEi77pYp7PdgkLb4biJ1CLX3IVKRvQ3SOldjzvWKbKngu8fCH1wjBHGqDBSB6bwxH7KEZoY3rg--_oRohWAY&amp;sz=w128-h124&amp;ats=1422570799356&amp;rm=14b37b5445d92ee9&amp;zw&amp;atsh=1"/>
        <xdr:cNvSpPr>
          <a:spLocks noChangeAspect="1" noChangeArrowheads="1"/>
        </xdr:cNvSpPr>
      </xdr:nvSpPr>
      <xdr:spPr bwMode="auto">
        <a:xfrm>
          <a:off x="0" y="11753850"/>
          <a:ext cx="53578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71475" cy="352425"/>
    <xdr:sp macro="" textlink="">
      <xdr:nvSpPr>
        <xdr:cNvPr id="27" name="AutoShape 4" descr="https://mail.google.com/mail/u/0/?ui=2&amp;ik=03c20af5e0&amp;view=fimg&amp;th=14b37b5445d92ee9&amp;attid=0.0.7&amp;disp=emb&amp;realattid=ca500ed6ba7e68f0_0.16&amp;attbid=ANGjdJ_3RESLLZwZItQ6ikXQ-JqX_pIA5nkpts8IpfPZ_p-S3Y5DCBWLFSTk_f4Of_tDw-AzDPhSFaT-wadnYJZQrRM0vcUFjQxK_C55mXvcKxpkzxR4eZs77jtT9aA&amp;sz=w78-h98&amp;ats=1422570799357&amp;rm=14b37b5445d92ee9&amp;zw&amp;atsh=1"/>
        <xdr:cNvSpPr>
          <a:spLocks noChangeAspect="1" noChangeArrowheads="1"/>
        </xdr:cNvSpPr>
      </xdr:nvSpPr>
      <xdr:spPr bwMode="auto">
        <a:xfrm>
          <a:off x="0" y="1175385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535781" cy="485775"/>
    <xdr:sp macro="" textlink="">
      <xdr:nvSpPr>
        <xdr:cNvPr id="28" name="AutoShape 5" descr="https://mail.google.com/mail/u/0/?ui=2&amp;ik=03c20af5e0&amp;view=fimg&amp;th=14b37b5445d92ee9&amp;attid=0.0.11&amp;disp=emb&amp;realattid=ca500ed6ba7e68f0_0.17&amp;attbid=ANGjdJ-mVsT1F22Rzq3MWSIQlfzDyEWGe9mhtlLALj1laKPA-RRH_i-vWCVLwfuEwoCtqwgLobyfSR7_OA3ydHBx_rFO1xs01_7FJd0ER_Mry36c4bX7xtb0zZg5lSw&amp;sz=w120-h126&amp;ats=1422570799358&amp;rm=14b37b5445d92ee9&amp;zw&amp;atsh=1"/>
        <xdr:cNvSpPr>
          <a:spLocks noChangeAspect="1" noChangeArrowheads="1"/>
        </xdr:cNvSpPr>
      </xdr:nvSpPr>
      <xdr:spPr bwMode="auto">
        <a:xfrm>
          <a:off x="0" y="11753850"/>
          <a:ext cx="5357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71475" cy="371475"/>
    <xdr:sp macro="" textlink="">
      <xdr:nvSpPr>
        <xdr:cNvPr id="29" name="AutoShape 6" descr="https://mail.google.com/mail/u/0/?ui=2&amp;ik=03c20af5e0&amp;view=fimg&amp;th=14b37b5445d92ee9&amp;attid=0.0.12&amp;disp=emb&amp;realattid=ca500ed6ba7e68f0_0.18&amp;attbid=ANGjdJ-BWBF56OaP9hLA7H3lur3nkMuWDX_PEvR8Vs7uFy0Cx0c5sQHRKP4z1qPkw9teXtUB0g1ZB0AOkWuIotc1rNZkZsbc-1VJMNgBBC0e8mYEgk-pSQ4sWFPW7WA&amp;sz=w78-h102&amp;ats=1422570799358&amp;rm=14b37b5445d92ee9&amp;zw&amp;atsh=1"/>
        <xdr:cNvSpPr>
          <a:spLocks noChangeAspect="1" noChangeArrowheads="1"/>
        </xdr:cNvSpPr>
      </xdr:nvSpPr>
      <xdr:spPr bwMode="auto">
        <a:xfrm>
          <a:off x="0" y="1175385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535781" cy="242888"/>
    <xdr:sp macro="" textlink="">
      <xdr:nvSpPr>
        <xdr:cNvPr id="30" name="AutoShape 7" descr="https://mail.google.com/mail/u/0/?ui=2&amp;ik=03c20af5e0&amp;view=fimg&amp;th=14b37b5445d92ee9&amp;attid=0.0.6&amp;disp=emb&amp;realattid=ca500ed6ba7e68f0_0.19&amp;attbid=ANGjdJ9_wRh4OtEbW3JaCbzNpd_B8EKER9GMKN2Npw1JJqd2pSEz58tv84f7OxOfVdEnokrAPM0plAann8qKk_hwOUJqoxeYBh6kl6fxdanVbZRm9_AomO8TbYJWzW4&amp;sz=w202-h74&amp;ats=1422570799358&amp;rm=14b37b5445d92ee9&amp;zw&amp;atsh=1"/>
        <xdr:cNvSpPr>
          <a:spLocks noChangeAspect="1" noChangeArrowheads="1"/>
        </xdr:cNvSpPr>
      </xdr:nvSpPr>
      <xdr:spPr bwMode="auto">
        <a:xfrm>
          <a:off x="0" y="11753850"/>
          <a:ext cx="535781" cy="24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14325" cy="381000"/>
    <xdr:sp macro="" textlink="">
      <xdr:nvSpPr>
        <xdr:cNvPr id="31" name="AutoShape 12" descr="https://mail.google.com/mail/u/0/?ui=2&amp;ik=03c20af5e0&amp;view=fimg&amp;th=14b37b5445d92ee9&amp;attid=0.0.9&amp;disp=emb&amp;realattid=ca500ed6ba7e68f0_0.24&amp;attbid=ANGjdJ9EDam4MyA0TX7EhwFr4EH21nVmzH8dN-PB3K28xuQhxzTDYDvlR3Uj21NdjJy_I8I1ZCNh9ZXXYMmAbepLpsc3NWPRtTW99oqQlCAu1RmT_6jmgFBplV1lUZU&amp;sz=w66-h104&amp;ats=1422570799362&amp;rm=14b37b5445d92ee9&amp;zw&amp;atsh=1"/>
        <xdr:cNvSpPr>
          <a:spLocks noChangeAspect="1" noChangeArrowheads="1"/>
        </xdr:cNvSpPr>
      </xdr:nvSpPr>
      <xdr:spPr bwMode="auto">
        <a:xfrm>
          <a:off x="0" y="11753850"/>
          <a:ext cx="314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419100" cy="381000"/>
    <xdr:sp macro="" textlink="">
      <xdr:nvSpPr>
        <xdr:cNvPr id="32" name="AutoShape 13" descr="https://mail.google.com/mail/u/0/?ui=2&amp;ik=03c20af5e0&amp;view=fimg&amp;th=14b37b5445d92ee9&amp;attid=0.0.10&amp;disp=emb&amp;realattid=ca500ed6ba7e68f0_0.25&amp;attbid=ANGjdJ-W_2ha0CcwX2q7LNcwolnLRMui4cU48-Gl8c_fKrA1wxabzjYT-MiJ8f2dzSaFLmwXJmP159xHvNTFqeZGM_W2bbeYVDk9wSLVZ7wDhDREJBQP52inHeliN0Q&amp;sz=w88-h104&amp;ats=1422570799362&amp;rm=14b37b5445d92ee9&amp;zw&amp;atsh=1"/>
        <xdr:cNvSpPr>
          <a:spLocks noChangeAspect="1" noChangeArrowheads="1"/>
        </xdr:cNvSpPr>
      </xdr:nvSpPr>
      <xdr:spPr bwMode="auto">
        <a:xfrm>
          <a:off x="0" y="11753850"/>
          <a:ext cx="4191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33375" cy="342900"/>
    <xdr:sp macro="" textlink="">
      <xdr:nvSpPr>
        <xdr:cNvPr id="33" name="AutoShape 2" descr="https://mail.google.com/mail/u/0/?ui=2&amp;ik=03c20af5e0&amp;view=fimg&amp;th=14b37b5445d92ee9&amp;attid=0.0.3&amp;disp=emb&amp;realattid=ca500ed6ba7e68f0_0.14&amp;attbid=ANGjdJ-rBPQjySNYmIpQMGnYxlo7bl7lVgo-pXmmtKNWt8NDXrahtk-c3efWKGR5bfbzNblpn8dUj1a6lN9jdsr9GQhW45KMt4WV3UMZeCPAedDm2bQqJl7VsHm3Kc8&amp;sz=w70-h96&amp;ats=1422570799355&amp;rm=14b37b5445d92ee9&amp;zw&amp;atsh=1"/>
        <xdr:cNvSpPr>
          <a:spLocks noChangeAspect="1" noChangeArrowheads="1"/>
        </xdr:cNvSpPr>
      </xdr:nvSpPr>
      <xdr:spPr bwMode="auto">
        <a:xfrm>
          <a:off x="0" y="18516600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535781" cy="476250"/>
    <xdr:sp macro="" textlink="">
      <xdr:nvSpPr>
        <xdr:cNvPr id="34" name="AutoShape 3" descr="https://mail.google.com/mail/u/0/?ui=2&amp;ik=03c20af5e0&amp;view=fimg&amp;th=14b37b5445d92ee9&amp;attid=0.0.1&amp;disp=emb&amp;realattid=ca500ed6ba7e68f0_0.15&amp;attbid=ANGjdJ8ESvBPzNvhnaxc4NT_AnPSoyE8kY0L20N3IdMoEi77pYp7PdgkLb4biJ1CLX3IVKRvQ3SOldjzvWKbKngu8fCH1wjBHGqDBSB6bwxH7KEZoY3rg--_oRohWAY&amp;sz=w128-h124&amp;ats=1422570799356&amp;rm=14b37b5445d92ee9&amp;zw&amp;atsh=1"/>
        <xdr:cNvSpPr>
          <a:spLocks noChangeAspect="1" noChangeArrowheads="1"/>
        </xdr:cNvSpPr>
      </xdr:nvSpPr>
      <xdr:spPr bwMode="auto">
        <a:xfrm>
          <a:off x="0" y="18516600"/>
          <a:ext cx="53578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71475" cy="352425"/>
    <xdr:sp macro="" textlink="">
      <xdr:nvSpPr>
        <xdr:cNvPr id="35" name="AutoShape 4" descr="https://mail.google.com/mail/u/0/?ui=2&amp;ik=03c20af5e0&amp;view=fimg&amp;th=14b37b5445d92ee9&amp;attid=0.0.7&amp;disp=emb&amp;realattid=ca500ed6ba7e68f0_0.16&amp;attbid=ANGjdJ_3RESLLZwZItQ6ikXQ-JqX_pIA5nkpts8IpfPZ_p-S3Y5DCBWLFSTk_f4Of_tDw-AzDPhSFaT-wadnYJZQrRM0vcUFjQxK_C55mXvcKxpkzxR4eZs77jtT9aA&amp;sz=w78-h98&amp;ats=1422570799357&amp;rm=14b37b5445d92ee9&amp;zw&amp;atsh=1"/>
        <xdr:cNvSpPr>
          <a:spLocks noChangeAspect="1" noChangeArrowheads="1"/>
        </xdr:cNvSpPr>
      </xdr:nvSpPr>
      <xdr:spPr bwMode="auto">
        <a:xfrm>
          <a:off x="0" y="1851660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535781" cy="485775"/>
    <xdr:sp macro="" textlink="">
      <xdr:nvSpPr>
        <xdr:cNvPr id="36" name="AutoShape 5" descr="https://mail.google.com/mail/u/0/?ui=2&amp;ik=03c20af5e0&amp;view=fimg&amp;th=14b37b5445d92ee9&amp;attid=0.0.11&amp;disp=emb&amp;realattid=ca500ed6ba7e68f0_0.17&amp;attbid=ANGjdJ-mVsT1F22Rzq3MWSIQlfzDyEWGe9mhtlLALj1laKPA-RRH_i-vWCVLwfuEwoCtqwgLobyfSR7_OA3ydHBx_rFO1xs01_7FJd0ER_Mry36c4bX7xtb0zZg5lSw&amp;sz=w120-h126&amp;ats=1422570799358&amp;rm=14b37b5445d92ee9&amp;zw&amp;atsh=1"/>
        <xdr:cNvSpPr>
          <a:spLocks noChangeAspect="1" noChangeArrowheads="1"/>
        </xdr:cNvSpPr>
      </xdr:nvSpPr>
      <xdr:spPr bwMode="auto">
        <a:xfrm>
          <a:off x="0" y="18516600"/>
          <a:ext cx="5357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71475" cy="371475"/>
    <xdr:sp macro="" textlink="">
      <xdr:nvSpPr>
        <xdr:cNvPr id="37" name="AutoShape 6" descr="https://mail.google.com/mail/u/0/?ui=2&amp;ik=03c20af5e0&amp;view=fimg&amp;th=14b37b5445d92ee9&amp;attid=0.0.12&amp;disp=emb&amp;realattid=ca500ed6ba7e68f0_0.18&amp;attbid=ANGjdJ-BWBF56OaP9hLA7H3lur3nkMuWDX_PEvR8Vs7uFy0Cx0c5sQHRKP4z1qPkw9teXtUB0g1ZB0AOkWuIotc1rNZkZsbc-1VJMNgBBC0e8mYEgk-pSQ4sWFPW7WA&amp;sz=w78-h102&amp;ats=1422570799358&amp;rm=14b37b5445d92ee9&amp;zw&amp;atsh=1"/>
        <xdr:cNvSpPr>
          <a:spLocks noChangeAspect="1" noChangeArrowheads="1"/>
        </xdr:cNvSpPr>
      </xdr:nvSpPr>
      <xdr:spPr bwMode="auto">
        <a:xfrm>
          <a:off x="0" y="185166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535781" cy="242888"/>
    <xdr:sp macro="" textlink="">
      <xdr:nvSpPr>
        <xdr:cNvPr id="38" name="AutoShape 7" descr="https://mail.google.com/mail/u/0/?ui=2&amp;ik=03c20af5e0&amp;view=fimg&amp;th=14b37b5445d92ee9&amp;attid=0.0.6&amp;disp=emb&amp;realattid=ca500ed6ba7e68f0_0.19&amp;attbid=ANGjdJ9_wRh4OtEbW3JaCbzNpd_B8EKER9GMKN2Npw1JJqd2pSEz58tv84f7OxOfVdEnokrAPM0plAann8qKk_hwOUJqoxeYBh6kl6fxdanVbZRm9_AomO8TbYJWzW4&amp;sz=w202-h74&amp;ats=1422570799358&amp;rm=14b37b5445d92ee9&amp;zw&amp;atsh=1"/>
        <xdr:cNvSpPr>
          <a:spLocks noChangeAspect="1" noChangeArrowheads="1"/>
        </xdr:cNvSpPr>
      </xdr:nvSpPr>
      <xdr:spPr bwMode="auto">
        <a:xfrm>
          <a:off x="0" y="18516600"/>
          <a:ext cx="535781" cy="24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14325" cy="381000"/>
    <xdr:sp macro="" textlink="">
      <xdr:nvSpPr>
        <xdr:cNvPr id="39" name="AutoShape 12" descr="https://mail.google.com/mail/u/0/?ui=2&amp;ik=03c20af5e0&amp;view=fimg&amp;th=14b37b5445d92ee9&amp;attid=0.0.9&amp;disp=emb&amp;realattid=ca500ed6ba7e68f0_0.24&amp;attbid=ANGjdJ9EDam4MyA0TX7EhwFr4EH21nVmzH8dN-PB3K28xuQhxzTDYDvlR3Uj21NdjJy_I8I1ZCNh9ZXXYMmAbepLpsc3NWPRtTW99oqQlCAu1RmT_6jmgFBplV1lUZU&amp;sz=w66-h104&amp;ats=1422570799362&amp;rm=14b37b5445d92ee9&amp;zw&amp;atsh=1"/>
        <xdr:cNvSpPr>
          <a:spLocks noChangeAspect="1" noChangeArrowheads="1"/>
        </xdr:cNvSpPr>
      </xdr:nvSpPr>
      <xdr:spPr bwMode="auto">
        <a:xfrm>
          <a:off x="0" y="18516600"/>
          <a:ext cx="314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419100" cy="381000"/>
    <xdr:sp macro="" textlink="">
      <xdr:nvSpPr>
        <xdr:cNvPr id="40" name="AutoShape 13" descr="https://mail.google.com/mail/u/0/?ui=2&amp;ik=03c20af5e0&amp;view=fimg&amp;th=14b37b5445d92ee9&amp;attid=0.0.10&amp;disp=emb&amp;realattid=ca500ed6ba7e68f0_0.25&amp;attbid=ANGjdJ-W_2ha0CcwX2q7LNcwolnLRMui4cU48-Gl8c_fKrA1wxabzjYT-MiJ8f2dzSaFLmwXJmP159xHvNTFqeZGM_W2bbeYVDk9wSLVZ7wDhDREJBQP52inHeliN0Q&amp;sz=w88-h104&amp;ats=1422570799362&amp;rm=14b37b5445d92ee9&amp;zw&amp;atsh=1"/>
        <xdr:cNvSpPr>
          <a:spLocks noChangeAspect="1" noChangeArrowheads="1"/>
        </xdr:cNvSpPr>
      </xdr:nvSpPr>
      <xdr:spPr bwMode="auto">
        <a:xfrm>
          <a:off x="0" y="18516600"/>
          <a:ext cx="4191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33375" cy="342900"/>
    <xdr:sp macro="" textlink="">
      <xdr:nvSpPr>
        <xdr:cNvPr id="41" name="AutoShape 2" descr="https://mail.google.com/mail/u/0/?ui=2&amp;ik=03c20af5e0&amp;view=fimg&amp;th=14b37b5445d92ee9&amp;attid=0.0.3&amp;disp=emb&amp;realattid=ca500ed6ba7e68f0_0.14&amp;attbid=ANGjdJ-rBPQjySNYmIpQMGnYxlo7bl7lVgo-pXmmtKNWt8NDXrahtk-c3efWKGR5bfbzNblpn8dUj1a6lN9jdsr9GQhW45KMt4WV3UMZeCPAedDm2bQqJl7VsHm3Kc8&amp;sz=w70-h96&amp;ats=1422570799355&amp;rm=14b37b5445d92ee9&amp;zw&amp;atsh=1"/>
        <xdr:cNvSpPr>
          <a:spLocks noChangeAspect="1" noChangeArrowheads="1"/>
        </xdr:cNvSpPr>
      </xdr:nvSpPr>
      <xdr:spPr bwMode="auto">
        <a:xfrm>
          <a:off x="0" y="21859875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535781" cy="476250"/>
    <xdr:sp macro="" textlink="">
      <xdr:nvSpPr>
        <xdr:cNvPr id="42" name="AutoShape 3" descr="https://mail.google.com/mail/u/0/?ui=2&amp;ik=03c20af5e0&amp;view=fimg&amp;th=14b37b5445d92ee9&amp;attid=0.0.1&amp;disp=emb&amp;realattid=ca500ed6ba7e68f0_0.15&amp;attbid=ANGjdJ8ESvBPzNvhnaxc4NT_AnPSoyE8kY0L20N3IdMoEi77pYp7PdgkLb4biJ1CLX3IVKRvQ3SOldjzvWKbKngu8fCH1wjBHGqDBSB6bwxH7KEZoY3rg--_oRohWAY&amp;sz=w128-h124&amp;ats=1422570799356&amp;rm=14b37b5445d92ee9&amp;zw&amp;atsh=1"/>
        <xdr:cNvSpPr>
          <a:spLocks noChangeAspect="1" noChangeArrowheads="1"/>
        </xdr:cNvSpPr>
      </xdr:nvSpPr>
      <xdr:spPr bwMode="auto">
        <a:xfrm>
          <a:off x="0" y="21859875"/>
          <a:ext cx="53578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71475" cy="352425"/>
    <xdr:sp macro="" textlink="">
      <xdr:nvSpPr>
        <xdr:cNvPr id="43" name="AutoShape 4" descr="https://mail.google.com/mail/u/0/?ui=2&amp;ik=03c20af5e0&amp;view=fimg&amp;th=14b37b5445d92ee9&amp;attid=0.0.7&amp;disp=emb&amp;realattid=ca500ed6ba7e68f0_0.16&amp;attbid=ANGjdJ_3RESLLZwZItQ6ikXQ-JqX_pIA5nkpts8IpfPZ_p-S3Y5DCBWLFSTk_f4Of_tDw-AzDPhSFaT-wadnYJZQrRM0vcUFjQxK_C55mXvcKxpkzxR4eZs77jtT9aA&amp;sz=w78-h98&amp;ats=1422570799357&amp;rm=14b37b5445d92ee9&amp;zw&amp;atsh=1"/>
        <xdr:cNvSpPr>
          <a:spLocks noChangeAspect="1" noChangeArrowheads="1"/>
        </xdr:cNvSpPr>
      </xdr:nvSpPr>
      <xdr:spPr bwMode="auto">
        <a:xfrm>
          <a:off x="0" y="21859875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535781" cy="485775"/>
    <xdr:sp macro="" textlink="">
      <xdr:nvSpPr>
        <xdr:cNvPr id="44" name="AutoShape 5" descr="https://mail.google.com/mail/u/0/?ui=2&amp;ik=03c20af5e0&amp;view=fimg&amp;th=14b37b5445d92ee9&amp;attid=0.0.11&amp;disp=emb&amp;realattid=ca500ed6ba7e68f0_0.17&amp;attbid=ANGjdJ-mVsT1F22Rzq3MWSIQlfzDyEWGe9mhtlLALj1laKPA-RRH_i-vWCVLwfuEwoCtqwgLobyfSR7_OA3ydHBx_rFO1xs01_7FJd0ER_Mry36c4bX7xtb0zZg5lSw&amp;sz=w120-h126&amp;ats=1422570799358&amp;rm=14b37b5445d92ee9&amp;zw&amp;atsh=1"/>
        <xdr:cNvSpPr>
          <a:spLocks noChangeAspect="1" noChangeArrowheads="1"/>
        </xdr:cNvSpPr>
      </xdr:nvSpPr>
      <xdr:spPr bwMode="auto">
        <a:xfrm>
          <a:off x="0" y="21859875"/>
          <a:ext cx="5357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71475" cy="371475"/>
    <xdr:sp macro="" textlink="">
      <xdr:nvSpPr>
        <xdr:cNvPr id="45" name="AutoShape 6" descr="https://mail.google.com/mail/u/0/?ui=2&amp;ik=03c20af5e0&amp;view=fimg&amp;th=14b37b5445d92ee9&amp;attid=0.0.12&amp;disp=emb&amp;realattid=ca500ed6ba7e68f0_0.18&amp;attbid=ANGjdJ-BWBF56OaP9hLA7H3lur3nkMuWDX_PEvR8Vs7uFy0Cx0c5sQHRKP4z1qPkw9teXtUB0g1ZB0AOkWuIotc1rNZkZsbc-1VJMNgBBC0e8mYEgk-pSQ4sWFPW7WA&amp;sz=w78-h102&amp;ats=1422570799358&amp;rm=14b37b5445d92ee9&amp;zw&amp;atsh=1"/>
        <xdr:cNvSpPr>
          <a:spLocks noChangeAspect="1" noChangeArrowheads="1"/>
        </xdr:cNvSpPr>
      </xdr:nvSpPr>
      <xdr:spPr bwMode="auto">
        <a:xfrm>
          <a:off x="0" y="2185987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535781" cy="242888"/>
    <xdr:sp macro="" textlink="">
      <xdr:nvSpPr>
        <xdr:cNvPr id="46" name="AutoShape 7" descr="https://mail.google.com/mail/u/0/?ui=2&amp;ik=03c20af5e0&amp;view=fimg&amp;th=14b37b5445d92ee9&amp;attid=0.0.6&amp;disp=emb&amp;realattid=ca500ed6ba7e68f0_0.19&amp;attbid=ANGjdJ9_wRh4OtEbW3JaCbzNpd_B8EKER9GMKN2Npw1JJqd2pSEz58tv84f7OxOfVdEnokrAPM0plAann8qKk_hwOUJqoxeYBh6kl6fxdanVbZRm9_AomO8TbYJWzW4&amp;sz=w202-h74&amp;ats=1422570799358&amp;rm=14b37b5445d92ee9&amp;zw&amp;atsh=1"/>
        <xdr:cNvSpPr>
          <a:spLocks noChangeAspect="1" noChangeArrowheads="1"/>
        </xdr:cNvSpPr>
      </xdr:nvSpPr>
      <xdr:spPr bwMode="auto">
        <a:xfrm>
          <a:off x="0" y="21859875"/>
          <a:ext cx="535781" cy="24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14325" cy="381000"/>
    <xdr:sp macro="" textlink="">
      <xdr:nvSpPr>
        <xdr:cNvPr id="47" name="AutoShape 12" descr="https://mail.google.com/mail/u/0/?ui=2&amp;ik=03c20af5e0&amp;view=fimg&amp;th=14b37b5445d92ee9&amp;attid=0.0.9&amp;disp=emb&amp;realattid=ca500ed6ba7e68f0_0.24&amp;attbid=ANGjdJ9EDam4MyA0TX7EhwFr4EH21nVmzH8dN-PB3K28xuQhxzTDYDvlR3Uj21NdjJy_I8I1ZCNh9ZXXYMmAbepLpsc3NWPRtTW99oqQlCAu1RmT_6jmgFBplV1lUZU&amp;sz=w66-h104&amp;ats=1422570799362&amp;rm=14b37b5445d92ee9&amp;zw&amp;atsh=1"/>
        <xdr:cNvSpPr>
          <a:spLocks noChangeAspect="1" noChangeArrowheads="1"/>
        </xdr:cNvSpPr>
      </xdr:nvSpPr>
      <xdr:spPr bwMode="auto">
        <a:xfrm>
          <a:off x="0" y="21859875"/>
          <a:ext cx="314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419100" cy="381000"/>
    <xdr:sp macro="" textlink="">
      <xdr:nvSpPr>
        <xdr:cNvPr id="48" name="AutoShape 13" descr="https://mail.google.com/mail/u/0/?ui=2&amp;ik=03c20af5e0&amp;view=fimg&amp;th=14b37b5445d92ee9&amp;attid=0.0.10&amp;disp=emb&amp;realattid=ca500ed6ba7e68f0_0.25&amp;attbid=ANGjdJ-W_2ha0CcwX2q7LNcwolnLRMui4cU48-Gl8c_fKrA1wxabzjYT-MiJ8f2dzSaFLmwXJmP159xHvNTFqeZGM_W2bbeYVDk9wSLVZ7wDhDREJBQP52inHeliN0Q&amp;sz=w88-h104&amp;ats=1422570799362&amp;rm=14b37b5445d92ee9&amp;zw&amp;atsh=1"/>
        <xdr:cNvSpPr>
          <a:spLocks noChangeAspect="1" noChangeArrowheads="1"/>
        </xdr:cNvSpPr>
      </xdr:nvSpPr>
      <xdr:spPr bwMode="auto">
        <a:xfrm>
          <a:off x="0" y="21859875"/>
          <a:ext cx="4191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33375" cy="342900"/>
    <xdr:sp macro="" textlink="">
      <xdr:nvSpPr>
        <xdr:cNvPr id="49" name="AutoShape 2" descr="https://mail.google.com/mail/u/0/?ui=2&amp;ik=03c20af5e0&amp;view=fimg&amp;th=14b37b5445d92ee9&amp;attid=0.0.3&amp;disp=emb&amp;realattid=ca500ed6ba7e68f0_0.14&amp;attbid=ANGjdJ-rBPQjySNYmIpQMGnYxlo7bl7lVgo-pXmmtKNWt8NDXrahtk-c3efWKGR5bfbzNblpn8dUj1a6lN9jdsr9GQhW45KMt4WV3UMZeCPAedDm2bQqJl7VsHm3Kc8&amp;sz=w70-h96&amp;ats=1422570799355&amp;rm=14b37b5445d92ee9&amp;zw&amp;atsh=1"/>
        <xdr:cNvSpPr>
          <a:spLocks noChangeAspect="1" noChangeArrowheads="1"/>
        </xdr:cNvSpPr>
      </xdr:nvSpPr>
      <xdr:spPr bwMode="auto">
        <a:xfrm>
          <a:off x="0" y="23660100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535781" cy="476250"/>
    <xdr:sp macro="" textlink="">
      <xdr:nvSpPr>
        <xdr:cNvPr id="50" name="AutoShape 3" descr="https://mail.google.com/mail/u/0/?ui=2&amp;ik=03c20af5e0&amp;view=fimg&amp;th=14b37b5445d92ee9&amp;attid=0.0.1&amp;disp=emb&amp;realattid=ca500ed6ba7e68f0_0.15&amp;attbid=ANGjdJ8ESvBPzNvhnaxc4NT_AnPSoyE8kY0L20N3IdMoEi77pYp7PdgkLb4biJ1CLX3IVKRvQ3SOldjzvWKbKngu8fCH1wjBHGqDBSB6bwxH7KEZoY3rg--_oRohWAY&amp;sz=w128-h124&amp;ats=1422570799356&amp;rm=14b37b5445d92ee9&amp;zw&amp;atsh=1"/>
        <xdr:cNvSpPr>
          <a:spLocks noChangeAspect="1" noChangeArrowheads="1"/>
        </xdr:cNvSpPr>
      </xdr:nvSpPr>
      <xdr:spPr bwMode="auto">
        <a:xfrm>
          <a:off x="0" y="23660100"/>
          <a:ext cx="53578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71475" cy="352425"/>
    <xdr:sp macro="" textlink="">
      <xdr:nvSpPr>
        <xdr:cNvPr id="51" name="AutoShape 4" descr="https://mail.google.com/mail/u/0/?ui=2&amp;ik=03c20af5e0&amp;view=fimg&amp;th=14b37b5445d92ee9&amp;attid=0.0.7&amp;disp=emb&amp;realattid=ca500ed6ba7e68f0_0.16&amp;attbid=ANGjdJ_3RESLLZwZItQ6ikXQ-JqX_pIA5nkpts8IpfPZ_p-S3Y5DCBWLFSTk_f4Of_tDw-AzDPhSFaT-wadnYJZQrRM0vcUFjQxK_C55mXvcKxpkzxR4eZs77jtT9aA&amp;sz=w78-h98&amp;ats=1422570799357&amp;rm=14b37b5445d92ee9&amp;zw&amp;atsh=1"/>
        <xdr:cNvSpPr>
          <a:spLocks noChangeAspect="1" noChangeArrowheads="1"/>
        </xdr:cNvSpPr>
      </xdr:nvSpPr>
      <xdr:spPr bwMode="auto">
        <a:xfrm>
          <a:off x="0" y="2366010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535781" cy="485775"/>
    <xdr:sp macro="" textlink="">
      <xdr:nvSpPr>
        <xdr:cNvPr id="52" name="AutoShape 5" descr="https://mail.google.com/mail/u/0/?ui=2&amp;ik=03c20af5e0&amp;view=fimg&amp;th=14b37b5445d92ee9&amp;attid=0.0.11&amp;disp=emb&amp;realattid=ca500ed6ba7e68f0_0.17&amp;attbid=ANGjdJ-mVsT1F22Rzq3MWSIQlfzDyEWGe9mhtlLALj1laKPA-RRH_i-vWCVLwfuEwoCtqwgLobyfSR7_OA3ydHBx_rFO1xs01_7FJd0ER_Mry36c4bX7xtb0zZg5lSw&amp;sz=w120-h126&amp;ats=1422570799358&amp;rm=14b37b5445d92ee9&amp;zw&amp;atsh=1"/>
        <xdr:cNvSpPr>
          <a:spLocks noChangeAspect="1" noChangeArrowheads="1"/>
        </xdr:cNvSpPr>
      </xdr:nvSpPr>
      <xdr:spPr bwMode="auto">
        <a:xfrm>
          <a:off x="0" y="23660100"/>
          <a:ext cx="5357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71475" cy="371475"/>
    <xdr:sp macro="" textlink="">
      <xdr:nvSpPr>
        <xdr:cNvPr id="53" name="AutoShape 6" descr="https://mail.google.com/mail/u/0/?ui=2&amp;ik=03c20af5e0&amp;view=fimg&amp;th=14b37b5445d92ee9&amp;attid=0.0.12&amp;disp=emb&amp;realattid=ca500ed6ba7e68f0_0.18&amp;attbid=ANGjdJ-BWBF56OaP9hLA7H3lur3nkMuWDX_PEvR8Vs7uFy0Cx0c5sQHRKP4z1qPkw9teXtUB0g1ZB0AOkWuIotc1rNZkZsbc-1VJMNgBBC0e8mYEgk-pSQ4sWFPW7WA&amp;sz=w78-h102&amp;ats=1422570799358&amp;rm=14b37b5445d92ee9&amp;zw&amp;atsh=1"/>
        <xdr:cNvSpPr>
          <a:spLocks noChangeAspect="1" noChangeArrowheads="1"/>
        </xdr:cNvSpPr>
      </xdr:nvSpPr>
      <xdr:spPr bwMode="auto">
        <a:xfrm>
          <a:off x="0" y="236601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535781" cy="242888"/>
    <xdr:sp macro="" textlink="">
      <xdr:nvSpPr>
        <xdr:cNvPr id="54" name="AutoShape 7" descr="https://mail.google.com/mail/u/0/?ui=2&amp;ik=03c20af5e0&amp;view=fimg&amp;th=14b37b5445d92ee9&amp;attid=0.0.6&amp;disp=emb&amp;realattid=ca500ed6ba7e68f0_0.19&amp;attbid=ANGjdJ9_wRh4OtEbW3JaCbzNpd_B8EKER9GMKN2Npw1JJqd2pSEz58tv84f7OxOfVdEnokrAPM0plAann8qKk_hwOUJqoxeYBh6kl6fxdanVbZRm9_AomO8TbYJWzW4&amp;sz=w202-h74&amp;ats=1422570799358&amp;rm=14b37b5445d92ee9&amp;zw&amp;atsh=1"/>
        <xdr:cNvSpPr>
          <a:spLocks noChangeAspect="1" noChangeArrowheads="1"/>
        </xdr:cNvSpPr>
      </xdr:nvSpPr>
      <xdr:spPr bwMode="auto">
        <a:xfrm>
          <a:off x="0" y="23660100"/>
          <a:ext cx="535781" cy="24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14325" cy="381000"/>
    <xdr:sp macro="" textlink="">
      <xdr:nvSpPr>
        <xdr:cNvPr id="55" name="AutoShape 12" descr="https://mail.google.com/mail/u/0/?ui=2&amp;ik=03c20af5e0&amp;view=fimg&amp;th=14b37b5445d92ee9&amp;attid=0.0.9&amp;disp=emb&amp;realattid=ca500ed6ba7e68f0_0.24&amp;attbid=ANGjdJ9EDam4MyA0TX7EhwFr4EH21nVmzH8dN-PB3K28xuQhxzTDYDvlR3Uj21NdjJy_I8I1ZCNh9ZXXYMmAbepLpsc3NWPRtTW99oqQlCAu1RmT_6jmgFBplV1lUZU&amp;sz=w66-h104&amp;ats=1422570799362&amp;rm=14b37b5445d92ee9&amp;zw&amp;atsh=1"/>
        <xdr:cNvSpPr>
          <a:spLocks noChangeAspect="1" noChangeArrowheads="1"/>
        </xdr:cNvSpPr>
      </xdr:nvSpPr>
      <xdr:spPr bwMode="auto">
        <a:xfrm>
          <a:off x="0" y="23660100"/>
          <a:ext cx="314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33375" cy="342900"/>
    <xdr:sp macro="" textlink="">
      <xdr:nvSpPr>
        <xdr:cNvPr id="56" name="AutoShape 2" descr="https://mail.google.com/mail/u/0/?ui=2&amp;ik=03c20af5e0&amp;view=fimg&amp;th=14b37b5445d92ee9&amp;attid=0.0.3&amp;disp=emb&amp;realattid=ca500ed6ba7e68f0_0.14&amp;attbid=ANGjdJ-rBPQjySNYmIpQMGnYxlo7bl7lVgo-pXmmtKNWt8NDXrahtk-c3efWKGR5bfbzNblpn8dUj1a6lN9jdsr9GQhW45KMt4WV3UMZeCPAedDm2bQqJl7VsHm3Kc8&amp;sz=w70-h96&amp;ats=1422570799355&amp;rm=14b37b5445d92ee9&amp;zw&amp;atsh=1"/>
        <xdr:cNvSpPr>
          <a:spLocks noChangeAspect="1" noChangeArrowheads="1"/>
        </xdr:cNvSpPr>
      </xdr:nvSpPr>
      <xdr:spPr bwMode="auto">
        <a:xfrm>
          <a:off x="0" y="25203150"/>
          <a:ext cx="333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535781" cy="476250"/>
    <xdr:sp macro="" textlink="">
      <xdr:nvSpPr>
        <xdr:cNvPr id="57" name="AutoShape 3" descr="https://mail.google.com/mail/u/0/?ui=2&amp;ik=03c20af5e0&amp;view=fimg&amp;th=14b37b5445d92ee9&amp;attid=0.0.1&amp;disp=emb&amp;realattid=ca500ed6ba7e68f0_0.15&amp;attbid=ANGjdJ8ESvBPzNvhnaxc4NT_AnPSoyE8kY0L20N3IdMoEi77pYp7PdgkLb4biJ1CLX3IVKRvQ3SOldjzvWKbKngu8fCH1wjBHGqDBSB6bwxH7KEZoY3rg--_oRohWAY&amp;sz=w128-h124&amp;ats=1422570799356&amp;rm=14b37b5445d92ee9&amp;zw&amp;atsh=1"/>
        <xdr:cNvSpPr>
          <a:spLocks noChangeAspect="1" noChangeArrowheads="1"/>
        </xdr:cNvSpPr>
      </xdr:nvSpPr>
      <xdr:spPr bwMode="auto">
        <a:xfrm>
          <a:off x="0" y="25203150"/>
          <a:ext cx="53578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71475" cy="352425"/>
    <xdr:sp macro="" textlink="">
      <xdr:nvSpPr>
        <xdr:cNvPr id="58" name="AutoShape 4" descr="https://mail.google.com/mail/u/0/?ui=2&amp;ik=03c20af5e0&amp;view=fimg&amp;th=14b37b5445d92ee9&amp;attid=0.0.7&amp;disp=emb&amp;realattid=ca500ed6ba7e68f0_0.16&amp;attbid=ANGjdJ_3RESLLZwZItQ6ikXQ-JqX_pIA5nkpts8IpfPZ_p-S3Y5DCBWLFSTk_f4Of_tDw-AzDPhSFaT-wadnYJZQrRM0vcUFjQxK_C55mXvcKxpkzxR4eZs77jtT9aA&amp;sz=w78-h98&amp;ats=1422570799357&amp;rm=14b37b5445d92ee9&amp;zw&amp;atsh=1"/>
        <xdr:cNvSpPr>
          <a:spLocks noChangeAspect="1" noChangeArrowheads="1"/>
        </xdr:cNvSpPr>
      </xdr:nvSpPr>
      <xdr:spPr bwMode="auto">
        <a:xfrm>
          <a:off x="0" y="25203150"/>
          <a:ext cx="371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535781" cy="485775"/>
    <xdr:sp macro="" textlink="">
      <xdr:nvSpPr>
        <xdr:cNvPr id="59" name="AutoShape 5" descr="https://mail.google.com/mail/u/0/?ui=2&amp;ik=03c20af5e0&amp;view=fimg&amp;th=14b37b5445d92ee9&amp;attid=0.0.11&amp;disp=emb&amp;realattid=ca500ed6ba7e68f0_0.17&amp;attbid=ANGjdJ-mVsT1F22Rzq3MWSIQlfzDyEWGe9mhtlLALj1laKPA-RRH_i-vWCVLwfuEwoCtqwgLobyfSR7_OA3ydHBx_rFO1xs01_7FJd0ER_Mry36c4bX7xtb0zZg5lSw&amp;sz=w120-h126&amp;ats=1422570799358&amp;rm=14b37b5445d92ee9&amp;zw&amp;atsh=1"/>
        <xdr:cNvSpPr>
          <a:spLocks noChangeAspect="1" noChangeArrowheads="1"/>
        </xdr:cNvSpPr>
      </xdr:nvSpPr>
      <xdr:spPr bwMode="auto">
        <a:xfrm>
          <a:off x="0" y="25203150"/>
          <a:ext cx="5357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71475" cy="371475"/>
    <xdr:sp macro="" textlink="">
      <xdr:nvSpPr>
        <xdr:cNvPr id="60" name="AutoShape 6" descr="https://mail.google.com/mail/u/0/?ui=2&amp;ik=03c20af5e0&amp;view=fimg&amp;th=14b37b5445d92ee9&amp;attid=0.0.12&amp;disp=emb&amp;realattid=ca500ed6ba7e68f0_0.18&amp;attbid=ANGjdJ-BWBF56OaP9hLA7H3lur3nkMuWDX_PEvR8Vs7uFy0Cx0c5sQHRKP4z1qPkw9teXtUB0g1ZB0AOkWuIotc1rNZkZsbc-1VJMNgBBC0e8mYEgk-pSQ4sWFPW7WA&amp;sz=w78-h102&amp;ats=1422570799358&amp;rm=14b37b5445d92ee9&amp;zw&amp;atsh=1"/>
        <xdr:cNvSpPr>
          <a:spLocks noChangeAspect="1" noChangeArrowheads="1"/>
        </xdr:cNvSpPr>
      </xdr:nvSpPr>
      <xdr:spPr bwMode="auto">
        <a:xfrm>
          <a:off x="0" y="2520315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535781" cy="242888"/>
    <xdr:sp macro="" textlink="">
      <xdr:nvSpPr>
        <xdr:cNvPr id="61" name="AutoShape 7" descr="https://mail.google.com/mail/u/0/?ui=2&amp;ik=03c20af5e0&amp;view=fimg&amp;th=14b37b5445d92ee9&amp;attid=0.0.6&amp;disp=emb&amp;realattid=ca500ed6ba7e68f0_0.19&amp;attbid=ANGjdJ9_wRh4OtEbW3JaCbzNpd_B8EKER9GMKN2Npw1JJqd2pSEz58tv84f7OxOfVdEnokrAPM0plAann8qKk_hwOUJqoxeYBh6kl6fxdanVbZRm9_AomO8TbYJWzW4&amp;sz=w202-h74&amp;ats=1422570799358&amp;rm=14b37b5445d92ee9&amp;zw&amp;atsh=1"/>
        <xdr:cNvSpPr>
          <a:spLocks noChangeAspect="1" noChangeArrowheads="1"/>
        </xdr:cNvSpPr>
      </xdr:nvSpPr>
      <xdr:spPr bwMode="auto">
        <a:xfrm>
          <a:off x="0" y="25203150"/>
          <a:ext cx="535781" cy="24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14325" cy="381000"/>
    <xdr:sp macro="" textlink="">
      <xdr:nvSpPr>
        <xdr:cNvPr id="62" name="AutoShape 12" descr="https://mail.google.com/mail/u/0/?ui=2&amp;ik=03c20af5e0&amp;view=fimg&amp;th=14b37b5445d92ee9&amp;attid=0.0.9&amp;disp=emb&amp;realattid=ca500ed6ba7e68f0_0.24&amp;attbid=ANGjdJ9EDam4MyA0TX7EhwFr4EH21nVmzH8dN-PB3K28xuQhxzTDYDvlR3Uj21NdjJy_I8I1ZCNh9ZXXYMmAbepLpsc3NWPRtTW99oqQlCAu1RmT_6jmgFBplV1lUZU&amp;sz=w66-h104&amp;ats=1422570799362&amp;rm=14b37b5445d92ee9&amp;zw&amp;atsh=1"/>
        <xdr:cNvSpPr>
          <a:spLocks noChangeAspect="1" noChangeArrowheads="1"/>
        </xdr:cNvSpPr>
      </xdr:nvSpPr>
      <xdr:spPr bwMode="auto">
        <a:xfrm>
          <a:off x="0" y="25203150"/>
          <a:ext cx="314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419100" cy="381000"/>
    <xdr:sp macro="" textlink="">
      <xdr:nvSpPr>
        <xdr:cNvPr id="63" name="AutoShape 13" descr="https://mail.google.com/mail/u/0/?ui=2&amp;ik=03c20af5e0&amp;view=fimg&amp;th=14b37b5445d92ee9&amp;attid=0.0.10&amp;disp=emb&amp;realattid=ca500ed6ba7e68f0_0.25&amp;attbid=ANGjdJ-W_2ha0CcwX2q7LNcwolnLRMui4cU48-Gl8c_fKrA1wxabzjYT-MiJ8f2dzSaFLmwXJmP159xHvNTFqeZGM_W2bbeYVDk9wSLVZ7wDhDREJBQP52inHeliN0Q&amp;sz=w88-h104&amp;ats=1422570799362&amp;rm=14b37b5445d92ee9&amp;zw&amp;atsh=1"/>
        <xdr:cNvSpPr>
          <a:spLocks noChangeAspect="1" noChangeArrowheads="1"/>
        </xdr:cNvSpPr>
      </xdr:nvSpPr>
      <xdr:spPr bwMode="auto">
        <a:xfrm>
          <a:off x="0" y="25203150"/>
          <a:ext cx="4191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9"/>
  <sheetViews>
    <sheetView tabSelected="1" zoomScaleNormal="100" workbookViewId="0">
      <selection activeCell="I14" sqref="I14:I17"/>
    </sheetView>
  </sheetViews>
  <sheetFormatPr baseColWidth="10" defaultRowHeight="15" x14ac:dyDescent="0.25"/>
  <cols>
    <col min="4" max="4" width="14.28515625" style="37" customWidth="1"/>
    <col min="5" max="5" width="9.140625" customWidth="1"/>
    <col min="6" max="6" width="21.140625" customWidth="1"/>
    <col min="7" max="7" width="11.42578125" customWidth="1"/>
    <col min="8" max="8" width="10.85546875" customWidth="1"/>
    <col min="9" max="9" width="11.5703125" customWidth="1"/>
    <col min="10" max="10" width="8.28515625" customWidth="1"/>
    <col min="11" max="11" width="8.42578125" style="11" customWidth="1"/>
    <col min="12" max="12" width="11.140625" style="11" customWidth="1"/>
    <col min="13" max="13" width="9" style="11" customWidth="1"/>
    <col min="15" max="15" width="11.140625" style="11" customWidth="1"/>
    <col min="16" max="16" width="8.7109375" style="11" customWidth="1"/>
    <col min="17" max="17" width="14.5703125" style="11" bestFit="1" customWidth="1"/>
    <col min="19" max="20" width="11.42578125" style="11"/>
    <col min="21" max="21" width="14.5703125" style="11" bestFit="1" customWidth="1"/>
    <col min="22" max="40" width="11.42578125" style="27"/>
  </cols>
  <sheetData>
    <row r="1" spans="1:40" s="27" customFormat="1" ht="14.25" customHeight="1" x14ac:dyDescent="0.25">
      <c r="A1" s="11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40" s="27" customForma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40" s="27" customForma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40" s="27" customFormat="1" ht="7.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40" s="27" customFormat="1" ht="4.5" customHeigh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40" s="27" customFormat="1" hidden="1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40" s="27" customFormat="1" hidden="1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40" s="27" customFormat="1" x14ac:dyDescent="0.25">
      <c r="A8" s="125" t="s">
        <v>71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</row>
    <row r="9" spans="1:40" s="117" customFormat="1" ht="36.75" thickBot="1" x14ac:dyDescent="0.3">
      <c r="A9" s="114" t="s">
        <v>26</v>
      </c>
      <c r="B9" s="115" t="s">
        <v>29</v>
      </c>
      <c r="C9" s="115" t="s">
        <v>7</v>
      </c>
      <c r="D9" s="115" t="s">
        <v>35</v>
      </c>
      <c r="E9" s="115" t="s">
        <v>36</v>
      </c>
      <c r="F9" s="115" t="s">
        <v>37</v>
      </c>
      <c r="G9" s="115" t="s">
        <v>38</v>
      </c>
      <c r="H9" s="115" t="s">
        <v>34</v>
      </c>
      <c r="I9" s="115" t="s">
        <v>43</v>
      </c>
      <c r="J9" s="115" t="s">
        <v>4</v>
      </c>
      <c r="K9" s="115" t="s">
        <v>9</v>
      </c>
      <c r="L9" s="115" t="s">
        <v>68</v>
      </c>
      <c r="M9" s="115" t="s">
        <v>10</v>
      </c>
      <c r="N9" s="115" t="s">
        <v>4</v>
      </c>
      <c r="O9" s="115" t="s">
        <v>9</v>
      </c>
      <c r="P9" s="115" t="s">
        <v>68</v>
      </c>
      <c r="Q9" s="115" t="s">
        <v>10</v>
      </c>
      <c r="R9" s="115" t="s">
        <v>4</v>
      </c>
      <c r="S9" s="115" t="s">
        <v>9</v>
      </c>
      <c r="T9" s="115" t="s">
        <v>68</v>
      </c>
      <c r="U9" s="115" t="s">
        <v>10</v>
      </c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</row>
    <row r="10" spans="1:40" ht="27" thickBot="1" x14ac:dyDescent="0.3">
      <c r="A10" s="122" t="s">
        <v>1</v>
      </c>
      <c r="B10" s="43">
        <v>100</v>
      </c>
      <c r="C10" s="44" t="s">
        <v>30</v>
      </c>
      <c r="D10" s="45" t="s">
        <v>8</v>
      </c>
      <c r="E10" s="46" t="s">
        <v>3</v>
      </c>
      <c r="F10" s="47" t="s">
        <v>39</v>
      </c>
      <c r="G10" s="119" t="s">
        <v>40</v>
      </c>
      <c r="H10" s="119" t="s">
        <v>42</v>
      </c>
      <c r="I10" s="119" t="s">
        <v>44</v>
      </c>
      <c r="J10" s="48">
        <v>500</v>
      </c>
      <c r="K10" s="49"/>
      <c r="L10" s="49"/>
      <c r="M10" s="50">
        <f>((K10*J10)+L10)</f>
        <v>0</v>
      </c>
      <c r="N10" s="107">
        <v>1000</v>
      </c>
      <c r="O10" s="49"/>
      <c r="P10" s="49"/>
      <c r="Q10" s="50">
        <f>(O10*N10)+P10</f>
        <v>0</v>
      </c>
      <c r="R10" s="107">
        <v>2000</v>
      </c>
      <c r="S10" s="49"/>
      <c r="T10" s="49"/>
      <c r="U10" s="51">
        <f>+((R10*S10)+T10)</f>
        <v>0</v>
      </c>
    </row>
    <row r="11" spans="1:40" ht="26.25" x14ac:dyDescent="0.25">
      <c r="A11" s="123"/>
      <c r="B11" s="1">
        <v>100</v>
      </c>
      <c r="C11" s="1" t="s">
        <v>32</v>
      </c>
      <c r="D11" s="10" t="str">
        <f>+D10</f>
        <v xml:space="preserve">Bond 90 grs </v>
      </c>
      <c r="E11" s="1" t="str">
        <f>+E10</f>
        <v xml:space="preserve">1x1 </v>
      </c>
      <c r="F11" s="42" t="s">
        <v>39</v>
      </c>
      <c r="G11" s="120"/>
      <c r="H11" s="120"/>
      <c r="I11" s="120"/>
      <c r="J11" s="1">
        <f>+J10</f>
        <v>500</v>
      </c>
      <c r="K11" s="100"/>
      <c r="L11" s="100"/>
      <c r="M11" s="101">
        <f t="shared" ref="M11:M33" si="0">((K11*J11)+L11)</f>
        <v>0</v>
      </c>
      <c r="N11" s="108">
        <f>+N10</f>
        <v>1000</v>
      </c>
      <c r="O11" s="100"/>
      <c r="P11" s="100"/>
      <c r="Q11" s="101">
        <f t="shared" ref="Q11:Q33" si="1">(O11*N11)+P11</f>
        <v>0</v>
      </c>
      <c r="R11" s="108">
        <f>+R10</f>
        <v>2000</v>
      </c>
      <c r="S11" s="100"/>
      <c r="T11" s="100"/>
      <c r="U11" s="102">
        <f t="shared" ref="U11:U32" si="2">+((R11*S11)+T11)</f>
        <v>0</v>
      </c>
    </row>
    <row r="12" spans="1:40" ht="26.25" x14ac:dyDescent="0.25">
      <c r="A12" s="123"/>
      <c r="B12" s="7">
        <v>100</v>
      </c>
      <c r="C12" s="4" t="s">
        <v>33</v>
      </c>
      <c r="D12" s="34" t="str">
        <f>+D11</f>
        <v xml:space="preserve">Bond 90 grs </v>
      </c>
      <c r="E12" s="6" t="str">
        <f>+E11</f>
        <v xml:space="preserve">1x1 </v>
      </c>
      <c r="F12" s="42" t="s">
        <v>39</v>
      </c>
      <c r="G12" s="120"/>
      <c r="H12" s="120"/>
      <c r="I12" s="120"/>
      <c r="J12" s="92">
        <f>+J11</f>
        <v>500</v>
      </c>
      <c r="K12" s="103"/>
      <c r="L12" s="103"/>
      <c r="M12" s="12">
        <f t="shared" si="0"/>
        <v>0</v>
      </c>
      <c r="N12" s="109">
        <f>+N11</f>
        <v>1000</v>
      </c>
      <c r="O12" s="103"/>
      <c r="P12" s="103"/>
      <c r="Q12" s="12">
        <f t="shared" si="1"/>
        <v>0</v>
      </c>
      <c r="R12" s="109">
        <f>+R11</f>
        <v>2000</v>
      </c>
      <c r="S12" s="103"/>
      <c r="T12" s="103"/>
      <c r="U12" s="12">
        <f t="shared" si="2"/>
        <v>0</v>
      </c>
    </row>
    <row r="13" spans="1:40" ht="27" thickBot="1" x14ac:dyDescent="0.3">
      <c r="A13" s="124"/>
      <c r="B13" s="52">
        <v>100</v>
      </c>
      <c r="C13" s="53" t="s">
        <v>78</v>
      </c>
      <c r="D13" s="54" t="s">
        <v>8</v>
      </c>
      <c r="E13" s="55" t="str">
        <f>+E10</f>
        <v xml:space="preserve">1x1 </v>
      </c>
      <c r="F13" s="56" t="s">
        <v>39</v>
      </c>
      <c r="G13" s="121"/>
      <c r="H13" s="121"/>
      <c r="I13" s="121"/>
      <c r="J13" s="93">
        <f>+J10</f>
        <v>500</v>
      </c>
      <c r="K13" s="103"/>
      <c r="L13" s="103"/>
      <c r="M13" s="12">
        <f t="shared" si="0"/>
        <v>0</v>
      </c>
      <c r="N13" s="109">
        <f>+N10</f>
        <v>1000</v>
      </c>
      <c r="O13" s="103"/>
      <c r="P13" s="103"/>
      <c r="Q13" s="12">
        <f t="shared" si="1"/>
        <v>0</v>
      </c>
      <c r="R13" s="109">
        <f>+R10</f>
        <v>2000</v>
      </c>
      <c r="S13" s="103"/>
      <c r="T13" s="103"/>
      <c r="U13" s="12">
        <f t="shared" si="2"/>
        <v>0</v>
      </c>
    </row>
    <row r="14" spans="1:40" ht="26.25" x14ac:dyDescent="0.25">
      <c r="A14" s="122" t="s">
        <v>1</v>
      </c>
      <c r="B14" s="43">
        <v>100</v>
      </c>
      <c r="C14" s="44" t="s">
        <v>31</v>
      </c>
      <c r="D14" s="45" t="s">
        <v>8</v>
      </c>
      <c r="E14" s="46" t="s">
        <v>2</v>
      </c>
      <c r="F14" s="47" t="s">
        <v>39</v>
      </c>
      <c r="G14" s="119" t="s">
        <v>40</v>
      </c>
      <c r="H14" s="119" t="s">
        <v>42</v>
      </c>
      <c r="I14" s="119" t="s">
        <v>44</v>
      </c>
      <c r="J14" s="94">
        <v>500</v>
      </c>
      <c r="K14" s="103"/>
      <c r="L14" s="103"/>
      <c r="M14" s="12">
        <f t="shared" si="0"/>
        <v>0</v>
      </c>
      <c r="N14" s="109">
        <v>1000</v>
      </c>
      <c r="O14" s="103"/>
      <c r="P14" s="103"/>
      <c r="Q14" s="12">
        <f t="shared" si="1"/>
        <v>0</v>
      </c>
      <c r="R14" s="109">
        <v>2000</v>
      </c>
      <c r="S14" s="103"/>
      <c r="T14" s="103"/>
      <c r="U14" s="12">
        <f t="shared" si="2"/>
        <v>0</v>
      </c>
    </row>
    <row r="15" spans="1:40" ht="26.25" x14ac:dyDescent="0.25">
      <c r="A15" s="123"/>
      <c r="B15" s="1">
        <v>100</v>
      </c>
      <c r="C15" s="1" t="s">
        <v>32</v>
      </c>
      <c r="D15" s="10" t="str">
        <f>+D14</f>
        <v xml:space="preserve">Bond 90 grs </v>
      </c>
      <c r="E15" s="5" t="str">
        <f>+E14</f>
        <v>2*2</v>
      </c>
      <c r="F15" s="42" t="s">
        <v>39</v>
      </c>
      <c r="G15" s="120"/>
      <c r="H15" s="120"/>
      <c r="I15" s="120"/>
      <c r="J15" s="95">
        <f>+J14</f>
        <v>500</v>
      </c>
      <c r="K15" s="104"/>
      <c r="L15" s="104"/>
      <c r="M15" s="12">
        <f t="shared" si="0"/>
        <v>0</v>
      </c>
      <c r="N15" s="110">
        <f>+N14</f>
        <v>1000</v>
      </c>
      <c r="O15" s="104"/>
      <c r="P15" s="104"/>
      <c r="Q15" s="12">
        <f t="shared" si="1"/>
        <v>0</v>
      </c>
      <c r="R15" s="110">
        <f>+R14</f>
        <v>2000</v>
      </c>
      <c r="S15" s="104"/>
      <c r="T15" s="104"/>
      <c r="U15" s="12">
        <f t="shared" si="2"/>
        <v>0</v>
      </c>
    </row>
    <row r="16" spans="1:40" ht="26.25" x14ac:dyDescent="0.25">
      <c r="A16" s="123"/>
      <c r="B16" s="7">
        <v>100</v>
      </c>
      <c r="C16" s="4" t="s">
        <v>33</v>
      </c>
      <c r="D16" s="34" t="str">
        <f>+D15</f>
        <v xml:space="preserve">Bond 90 grs </v>
      </c>
      <c r="E16" s="5" t="str">
        <f>+E15</f>
        <v>2*2</v>
      </c>
      <c r="F16" s="42" t="s">
        <v>39</v>
      </c>
      <c r="G16" s="120"/>
      <c r="H16" s="120"/>
      <c r="I16" s="120"/>
      <c r="J16" s="96">
        <f>+J15</f>
        <v>500</v>
      </c>
      <c r="K16" s="103"/>
      <c r="L16" s="103"/>
      <c r="M16" s="12">
        <f t="shared" si="0"/>
        <v>0</v>
      </c>
      <c r="N16" s="109">
        <f>+N15</f>
        <v>1000</v>
      </c>
      <c r="O16" s="103"/>
      <c r="P16" s="103"/>
      <c r="Q16" s="12">
        <f t="shared" si="1"/>
        <v>0</v>
      </c>
      <c r="R16" s="109">
        <f>+R15</f>
        <v>2000</v>
      </c>
      <c r="S16" s="103"/>
      <c r="T16" s="103"/>
      <c r="U16" s="12">
        <f t="shared" si="2"/>
        <v>0</v>
      </c>
    </row>
    <row r="17" spans="1:21" ht="27" thickBot="1" x14ac:dyDescent="0.3">
      <c r="A17" s="124"/>
      <c r="B17" s="52">
        <v>100</v>
      </c>
      <c r="C17" s="53" t="s">
        <v>78</v>
      </c>
      <c r="D17" s="54" t="s">
        <v>8</v>
      </c>
      <c r="E17" s="55" t="str">
        <f>+E14</f>
        <v>2*2</v>
      </c>
      <c r="F17" s="56" t="s">
        <v>39</v>
      </c>
      <c r="G17" s="121"/>
      <c r="H17" s="121"/>
      <c r="I17" s="121"/>
      <c r="J17" s="97">
        <f>+J14</f>
        <v>500</v>
      </c>
      <c r="K17" s="103"/>
      <c r="L17" s="103"/>
      <c r="M17" s="12">
        <f t="shared" si="0"/>
        <v>0</v>
      </c>
      <c r="N17" s="109">
        <f>+N14</f>
        <v>1000</v>
      </c>
      <c r="O17" s="103"/>
      <c r="P17" s="103"/>
      <c r="Q17" s="12">
        <f t="shared" si="1"/>
        <v>0</v>
      </c>
      <c r="R17" s="109">
        <f>+R14</f>
        <v>2000</v>
      </c>
      <c r="S17" s="103"/>
      <c r="T17" s="103"/>
      <c r="U17" s="12">
        <f t="shared" si="2"/>
        <v>0</v>
      </c>
    </row>
    <row r="18" spans="1:21" ht="26.25" x14ac:dyDescent="0.25">
      <c r="A18" s="122" t="s">
        <v>1</v>
      </c>
      <c r="B18" s="43">
        <v>100</v>
      </c>
      <c r="C18" s="44" t="s">
        <v>31</v>
      </c>
      <c r="D18" s="45" t="s">
        <v>8</v>
      </c>
      <c r="E18" s="46" t="s">
        <v>0</v>
      </c>
      <c r="F18" s="47" t="s">
        <v>39</v>
      </c>
      <c r="G18" s="119" t="s">
        <v>40</v>
      </c>
      <c r="H18" s="119" t="s">
        <v>42</v>
      </c>
      <c r="I18" s="119" t="s">
        <v>44</v>
      </c>
      <c r="J18" s="94">
        <v>500</v>
      </c>
      <c r="K18" s="103"/>
      <c r="L18" s="103"/>
      <c r="M18" s="12">
        <f t="shared" si="0"/>
        <v>0</v>
      </c>
      <c r="N18" s="109">
        <v>1000</v>
      </c>
      <c r="O18" s="103"/>
      <c r="P18" s="103"/>
      <c r="Q18" s="12">
        <f t="shared" si="1"/>
        <v>0</v>
      </c>
      <c r="R18" s="109">
        <v>2000</v>
      </c>
      <c r="S18" s="103"/>
      <c r="T18" s="103"/>
      <c r="U18" s="12">
        <f t="shared" si="2"/>
        <v>0</v>
      </c>
    </row>
    <row r="19" spans="1:21" ht="26.25" x14ac:dyDescent="0.25">
      <c r="A19" s="123"/>
      <c r="B19" s="1">
        <v>100</v>
      </c>
      <c r="C19" s="1" t="s">
        <v>32</v>
      </c>
      <c r="D19" s="10" t="str">
        <f>+D18</f>
        <v xml:space="preserve">Bond 90 grs </v>
      </c>
      <c r="E19" s="5" t="str">
        <f>+E18</f>
        <v>4*4</v>
      </c>
      <c r="F19" s="42" t="s">
        <v>39</v>
      </c>
      <c r="G19" s="120"/>
      <c r="H19" s="120"/>
      <c r="I19" s="120"/>
      <c r="J19" s="95">
        <f>+J18</f>
        <v>500</v>
      </c>
      <c r="K19" s="104"/>
      <c r="L19" s="104"/>
      <c r="M19" s="12">
        <f t="shared" si="0"/>
        <v>0</v>
      </c>
      <c r="N19" s="110">
        <f>+N18</f>
        <v>1000</v>
      </c>
      <c r="O19" s="104"/>
      <c r="P19" s="104"/>
      <c r="Q19" s="12">
        <f t="shared" si="1"/>
        <v>0</v>
      </c>
      <c r="R19" s="110">
        <f>+R18</f>
        <v>2000</v>
      </c>
      <c r="S19" s="104"/>
      <c r="T19" s="104"/>
      <c r="U19" s="12">
        <f t="shared" si="2"/>
        <v>0</v>
      </c>
    </row>
    <row r="20" spans="1:21" ht="26.25" x14ac:dyDescent="0.25">
      <c r="A20" s="123"/>
      <c r="B20" s="7">
        <v>100</v>
      </c>
      <c r="C20" s="4" t="s">
        <v>33</v>
      </c>
      <c r="D20" s="34" t="str">
        <f>+D19</f>
        <v xml:space="preserve">Bond 90 grs </v>
      </c>
      <c r="E20" s="5" t="str">
        <f>+E19</f>
        <v>4*4</v>
      </c>
      <c r="F20" s="42" t="s">
        <v>39</v>
      </c>
      <c r="G20" s="120"/>
      <c r="H20" s="120"/>
      <c r="I20" s="120"/>
      <c r="J20" s="96">
        <f>+J19</f>
        <v>500</v>
      </c>
      <c r="K20" s="103"/>
      <c r="L20" s="103"/>
      <c r="M20" s="12">
        <f t="shared" si="0"/>
        <v>0</v>
      </c>
      <c r="N20" s="109">
        <f>+N19</f>
        <v>1000</v>
      </c>
      <c r="O20" s="103"/>
      <c r="P20" s="103"/>
      <c r="Q20" s="12">
        <f t="shared" si="1"/>
        <v>0</v>
      </c>
      <c r="R20" s="109">
        <f>+R19</f>
        <v>2000</v>
      </c>
      <c r="S20" s="103"/>
      <c r="T20" s="103"/>
      <c r="U20" s="12">
        <f t="shared" si="2"/>
        <v>0</v>
      </c>
    </row>
    <row r="21" spans="1:21" ht="27" thickBot="1" x14ac:dyDescent="0.3">
      <c r="A21" s="124"/>
      <c r="B21" s="52">
        <v>100</v>
      </c>
      <c r="C21" s="53" t="s">
        <v>78</v>
      </c>
      <c r="D21" s="54" t="s">
        <v>8</v>
      </c>
      <c r="E21" s="55" t="str">
        <f>+E18</f>
        <v>4*4</v>
      </c>
      <c r="F21" s="56" t="s">
        <v>39</v>
      </c>
      <c r="G21" s="121"/>
      <c r="H21" s="121"/>
      <c r="I21" s="121"/>
      <c r="J21" s="97">
        <f>+J18</f>
        <v>500</v>
      </c>
      <c r="K21" s="103"/>
      <c r="L21" s="103"/>
      <c r="M21" s="12">
        <f t="shared" si="0"/>
        <v>0</v>
      </c>
      <c r="N21" s="109">
        <f>+N18</f>
        <v>1000</v>
      </c>
      <c r="O21" s="103"/>
      <c r="P21" s="103"/>
      <c r="Q21" s="12">
        <f t="shared" si="1"/>
        <v>0</v>
      </c>
      <c r="R21" s="109">
        <f>+R18</f>
        <v>2000</v>
      </c>
      <c r="S21" s="103"/>
      <c r="T21" s="103"/>
      <c r="U21" s="12">
        <f t="shared" si="2"/>
        <v>0</v>
      </c>
    </row>
    <row r="22" spans="1:21" ht="27" thickBot="1" x14ac:dyDescent="0.3">
      <c r="A22" s="122" t="s">
        <v>1</v>
      </c>
      <c r="B22" s="43">
        <v>152</v>
      </c>
      <c r="C22" s="44" t="s">
        <v>31</v>
      </c>
      <c r="D22" s="45" t="s">
        <v>8</v>
      </c>
      <c r="E22" s="46" t="s">
        <v>3</v>
      </c>
      <c r="F22" s="56" t="s">
        <v>39</v>
      </c>
      <c r="G22" s="119" t="s">
        <v>40</v>
      </c>
      <c r="H22" s="119" t="s">
        <v>42</v>
      </c>
      <c r="I22" s="119" t="s">
        <v>44</v>
      </c>
      <c r="J22" s="94">
        <v>500</v>
      </c>
      <c r="K22" s="103"/>
      <c r="L22" s="103"/>
      <c r="M22" s="12">
        <f t="shared" si="0"/>
        <v>0</v>
      </c>
      <c r="N22" s="109">
        <v>1000</v>
      </c>
      <c r="O22" s="103"/>
      <c r="P22" s="103"/>
      <c r="Q22" s="12">
        <f t="shared" si="1"/>
        <v>0</v>
      </c>
      <c r="R22" s="109">
        <v>2000</v>
      </c>
      <c r="S22" s="103"/>
      <c r="T22" s="103"/>
      <c r="U22" s="12">
        <f t="shared" si="2"/>
        <v>0</v>
      </c>
    </row>
    <row r="23" spans="1:21" ht="27" thickBot="1" x14ac:dyDescent="0.3">
      <c r="A23" s="123"/>
      <c r="B23" s="1">
        <f t="shared" ref="B23:B29" si="3">+B22</f>
        <v>152</v>
      </c>
      <c r="C23" s="1" t="s">
        <v>32</v>
      </c>
      <c r="D23" s="10" t="str">
        <f>+D22</f>
        <v xml:space="preserve">Bond 90 grs </v>
      </c>
      <c r="E23" s="5" t="str">
        <f>+E22</f>
        <v xml:space="preserve">1x1 </v>
      </c>
      <c r="F23" s="56" t="s">
        <v>39</v>
      </c>
      <c r="G23" s="120"/>
      <c r="H23" s="120"/>
      <c r="I23" s="120"/>
      <c r="J23" s="95">
        <f>+J22</f>
        <v>500</v>
      </c>
      <c r="K23" s="104"/>
      <c r="L23" s="104"/>
      <c r="M23" s="12">
        <f t="shared" si="0"/>
        <v>0</v>
      </c>
      <c r="N23" s="110">
        <f>+N22</f>
        <v>1000</v>
      </c>
      <c r="O23" s="104"/>
      <c r="P23" s="104"/>
      <c r="Q23" s="12">
        <f t="shared" si="1"/>
        <v>0</v>
      </c>
      <c r="R23" s="110">
        <f>+R22</f>
        <v>2000</v>
      </c>
      <c r="S23" s="104"/>
      <c r="T23" s="104"/>
      <c r="U23" s="12">
        <f t="shared" si="2"/>
        <v>0</v>
      </c>
    </row>
    <row r="24" spans="1:21" ht="27" thickBot="1" x14ac:dyDescent="0.3">
      <c r="A24" s="123"/>
      <c r="B24" s="7">
        <f t="shared" si="3"/>
        <v>152</v>
      </c>
      <c r="C24" s="4" t="s">
        <v>33</v>
      </c>
      <c r="D24" s="34" t="str">
        <f>+D23</f>
        <v xml:space="preserve">Bond 90 grs </v>
      </c>
      <c r="E24" s="5" t="str">
        <f>+E23</f>
        <v xml:space="preserve">1x1 </v>
      </c>
      <c r="F24" s="56" t="s">
        <v>39</v>
      </c>
      <c r="G24" s="120"/>
      <c r="H24" s="120"/>
      <c r="I24" s="120"/>
      <c r="J24" s="92">
        <f>+J23</f>
        <v>500</v>
      </c>
      <c r="K24" s="103"/>
      <c r="L24" s="103"/>
      <c r="M24" s="12">
        <f t="shared" si="0"/>
        <v>0</v>
      </c>
      <c r="N24" s="109">
        <f>+N23</f>
        <v>1000</v>
      </c>
      <c r="O24" s="103"/>
      <c r="P24" s="103"/>
      <c r="Q24" s="12">
        <f t="shared" si="1"/>
        <v>0</v>
      </c>
      <c r="R24" s="109">
        <f>+R23</f>
        <v>2000</v>
      </c>
      <c r="S24" s="103"/>
      <c r="T24" s="103"/>
      <c r="U24" s="12">
        <f t="shared" si="2"/>
        <v>0</v>
      </c>
    </row>
    <row r="25" spans="1:21" ht="27" thickBot="1" x14ac:dyDescent="0.3">
      <c r="A25" s="124"/>
      <c r="B25" s="52">
        <f t="shared" si="3"/>
        <v>152</v>
      </c>
      <c r="C25" s="53" t="s">
        <v>78</v>
      </c>
      <c r="D25" s="54" t="s">
        <v>8</v>
      </c>
      <c r="E25" s="55" t="str">
        <f>+E22</f>
        <v xml:space="preserve">1x1 </v>
      </c>
      <c r="F25" s="56" t="s">
        <v>39</v>
      </c>
      <c r="G25" s="121"/>
      <c r="H25" s="121"/>
      <c r="I25" s="121"/>
      <c r="J25" s="93">
        <f>+J22</f>
        <v>500</v>
      </c>
      <c r="K25" s="103"/>
      <c r="L25" s="103"/>
      <c r="M25" s="12">
        <f t="shared" si="0"/>
        <v>0</v>
      </c>
      <c r="N25" s="109">
        <f>+N22</f>
        <v>1000</v>
      </c>
      <c r="O25" s="103"/>
      <c r="P25" s="103"/>
      <c r="Q25" s="12">
        <f t="shared" si="1"/>
        <v>0</v>
      </c>
      <c r="R25" s="109">
        <f>+R22</f>
        <v>2000</v>
      </c>
      <c r="S25" s="103"/>
      <c r="T25" s="103"/>
      <c r="U25" s="12">
        <f t="shared" si="2"/>
        <v>0</v>
      </c>
    </row>
    <row r="26" spans="1:21" ht="27" thickBot="1" x14ac:dyDescent="0.3">
      <c r="A26" s="122" t="s">
        <v>1</v>
      </c>
      <c r="B26" s="43">
        <f t="shared" si="3"/>
        <v>152</v>
      </c>
      <c r="C26" s="44" t="s">
        <v>31</v>
      </c>
      <c r="D26" s="45" t="s">
        <v>8</v>
      </c>
      <c r="E26" s="46" t="s">
        <v>2</v>
      </c>
      <c r="F26" s="56" t="s">
        <v>39</v>
      </c>
      <c r="G26" s="119" t="s">
        <v>40</v>
      </c>
      <c r="H26" s="119" t="s">
        <v>42</v>
      </c>
      <c r="I26" s="119" t="s">
        <v>44</v>
      </c>
      <c r="J26" s="94">
        <v>500</v>
      </c>
      <c r="K26" s="103"/>
      <c r="L26" s="103"/>
      <c r="M26" s="12">
        <f t="shared" si="0"/>
        <v>0</v>
      </c>
      <c r="N26" s="109">
        <v>1000</v>
      </c>
      <c r="O26" s="103"/>
      <c r="P26" s="103"/>
      <c r="Q26" s="12">
        <f t="shared" si="1"/>
        <v>0</v>
      </c>
      <c r="R26" s="109">
        <v>2000</v>
      </c>
      <c r="S26" s="103"/>
      <c r="T26" s="103"/>
      <c r="U26" s="12">
        <f t="shared" si="2"/>
        <v>0</v>
      </c>
    </row>
    <row r="27" spans="1:21" ht="27" thickBot="1" x14ac:dyDescent="0.3">
      <c r="A27" s="123"/>
      <c r="B27" s="3">
        <f t="shared" si="3"/>
        <v>152</v>
      </c>
      <c r="C27" s="1" t="s">
        <v>32</v>
      </c>
      <c r="D27" s="10" t="str">
        <f>+D26</f>
        <v xml:space="preserve">Bond 90 grs </v>
      </c>
      <c r="E27" s="5" t="str">
        <f>+E26</f>
        <v>2*2</v>
      </c>
      <c r="F27" s="56" t="s">
        <v>39</v>
      </c>
      <c r="G27" s="120"/>
      <c r="H27" s="120"/>
      <c r="I27" s="120"/>
      <c r="J27" s="95">
        <f>+J26</f>
        <v>500</v>
      </c>
      <c r="K27" s="104"/>
      <c r="L27" s="104"/>
      <c r="M27" s="12">
        <f t="shared" si="0"/>
        <v>0</v>
      </c>
      <c r="N27" s="110">
        <f>+N26</f>
        <v>1000</v>
      </c>
      <c r="O27" s="104"/>
      <c r="P27" s="104"/>
      <c r="Q27" s="12">
        <f t="shared" si="1"/>
        <v>0</v>
      </c>
      <c r="R27" s="110">
        <f>+R26</f>
        <v>2000</v>
      </c>
      <c r="S27" s="104"/>
      <c r="T27" s="104"/>
      <c r="U27" s="12">
        <f t="shared" si="2"/>
        <v>0</v>
      </c>
    </row>
    <row r="28" spans="1:21" ht="27" thickBot="1" x14ac:dyDescent="0.3">
      <c r="A28" s="123"/>
      <c r="B28" s="3">
        <f t="shared" si="3"/>
        <v>152</v>
      </c>
      <c r="C28" s="4" t="s">
        <v>33</v>
      </c>
      <c r="D28" s="34" t="str">
        <f>+D27</f>
        <v xml:space="preserve">Bond 90 grs </v>
      </c>
      <c r="E28" s="5" t="str">
        <f>+E27</f>
        <v>2*2</v>
      </c>
      <c r="F28" s="56" t="s">
        <v>39</v>
      </c>
      <c r="G28" s="120"/>
      <c r="H28" s="120"/>
      <c r="I28" s="120"/>
      <c r="J28" s="96">
        <f>+J27</f>
        <v>500</v>
      </c>
      <c r="K28" s="103"/>
      <c r="L28" s="103"/>
      <c r="M28" s="12">
        <f t="shared" si="0"/>
        <v>0</v>
      </c>
      <c r="N28" s="109">
        <f>+N27</f>
        <v>1000</v>
      </c>
      <c r="O28" s="103"/>
      <c r="P28" s="103"/>
      <c r="Q28" s="12">
        <f t="shared" si="1"/>
        <v>0</v>
      </c>
      <c r="R28" s="109">
        <f>+R27</f>
        <v>2000</v>
      </c>
      <c r="S28" s="103"/>
      <c r="T28" s="103"/>
      <c r="U28" s="12">
        <f t="shared" si="2"/>
        <v>0</v>
      </c>
    </row>
    <row r="29" spans="1:21" ht="27" thickBot="1" x14ac:dyDescent="0.3">
      <c r="A29" s="124"/>
      <c r="B29" s="52">
        <f t="shared" si="3"/>
        <v>152</v>
      </c>
      <c r="C29" s="53" t="s">
        <v>78</v>
      </c>
      <c r="D29" s="54" t="s">
        <v>8</v>
      </c>
      <c r="E29" s="55" t="str">
        <f>+E26</f>
        <v>2*2</v>
      </c>
      <c r="F29" s="56" t="s">
        <v>39</v>
      </c>
      <c r="G29" s="121"/>
      <c r="H29" s="121"/>
      <c r="I29" s="121"/>
      <c r="J29" s="97">
        <f>+J26</f>
        <v>500</v>
      </c>
      <c r="K29" s="103"/>
      <c r="L29" s="103"/>
      <c r="M29" s="12">
        <f t="shared" si="0"/>
        <v>0</v>
      </c>
      <c r="N29" s="109">
        <f>+N26</f>
        <v>1000</v>
      </c>
      <c r="O29" s="103"/>
      <c r="P29" s="103"/>
      <c r="Q29" s="12">
        <f t="shared" si="1"/>
        <v>0</v>
      </c>
      <c r="R29" s="109">
        <f>+R26</f>
        <v>2000</v>
      </c>
      <c r="S29" s="103"/>
      <c r="T29" s="103"/>
      <c r="U29" s="12">
        <f t="shared" si="2"/>
        <v>0</v>
      </c>
    </row>
    <row r="30" spans="1:21" ht="27" thickBot="1" x14ac:dyDescent="0.3">
      <c r="A30" s="122" t="s">
        <v>1</v>
      </c>
      <c r="B30" s="43">
        <f t="shared" ref="B30:B33" si="4">+B29</f>
        <v>152</v>
      </c>
      <c r="C30" s="44" t="s">
        <v>31</v>
      </c>
      <c r="D30" s="45" t="s">
        <v>8</v>
      </c>
      <c r="E30" s="46" t="s">
        <v>0</v>
      </c>
      <c r="F30" s="56" t="s">
        <v>39</v>
      </c>
      <c r="G30" s="119" t="s">
        <v>40</v>
      </c>
      <c r="H30" s="119" t="s">
        <v>42</v>
      </c>
      <c r="I30" s="119" t="s">
        <v>44</v>
      </c>
      <c r="J30" s="94">
        <v>500</v>
      </c>
      <c r="K30" s="103"/>
      <c r="L30" s="103"/>
      <c r="M30" s="12">
        <f t="shared" si="0"/>
        <v>0</v>
      </c>
      <c r="N30" s="109">
        <v>1000</v>
      </c>
      <c r="O30" s="103"/>
      <c r="P30" s="103"/>
      <c r="Q30" s="12">
        <f t="shared" si="1"/>
        <v>0</v>
      </c>
      <c r="R30" s="109">
        <v>2000</v>
      </c>
      <c r="S30" s="103"/>
      <c r="T30" s="103"/>
      <c r="U30" s="12">
        <f t="shared" si="2"/>
        <v>0</v>
      </c>
    </row>
    <row r="31" spans="1:21" ht="27" thickBot="1" x14ac:dyDescent="0.3">
      <c r="A31" s="123"/>
      <c r="B31" s="3">
        <f t="shared" si="4"/>
        <v>152</v>
      </c>
      <c r="C31" s="1" t="s">
        <v>32</v>
      </c>
      <c r="D31" s="10" t="str">
        <f>+D30</f>
        <v xml:space="preserve">Bond 90 grs </v>
      </c>
      <c r="E31" s="5" t="str">
        <f>+E30</f>
        <v>4*4</v>
      </c>
      <c r="F31" s="56" t="s">
        <v>39</v>
      </c>
      <c r="G31" s="120"/>
      <c r="H31" s="120"/>
      <c r="I31" s="120"/>
      <c r="J31" s="95">
        <f>+J30</f>
        <v>500</v>
      </c>
      <c r="K31" s="104"/>
      <c r="L31" s="104"/>
      <c r="M31" s="12">
        <f t="shared" si="0"/>
        <v>0</v>
      </c>
      <c r="N31" s="110">
        <f>+N30</f>
        <v>1000</v>
      </c>
      <c r="O31" s="104"/>
      <c r="P31" s="104"/>
      <c r="Q31" s="12">
        <f t="shared" si="1"/>
        <v>0</v>
      </c>
      <c r="R31" s="110">
        <f>+R30</f>
        <v>2000</v>
      </c>
      <c r="S31" s="104"/>
      <c r="T31" s="104"/>
      <c r="U31" s="12">
        <f t="shared" si="2"/>
        <v>0</v>
      </c>
    </row>
    <row r="32" spans="1:21" ht="27" thickBot="1" x14ac:dyDescent="0.3">
      <c r="A32" s="123"/>
      <c r="B32" s="3">
        <f t="shared" si="4"/>
        <v>152</v>
      </c>
      <c r="C32" s="2" t="s">
        <v>33</v>
      </c>
      <c r="D32" s="33" t="str">
        <f>+D31</f>
        <v xml:space="preserve">Bond 90 grs </v>
      </c>
      <c r="E32" s="5" t="str">
        <f>+E31</f>
        <v>4*4</v>
      </c>
      <c r="F32" s="56" t="s">
        <v>39</v>
      </c>
      <c r="G32" s="120"/>
      <c r="H32" s="120"/>
      <c r="I32" s="120"/>
      <c r="J32" s="96">
        <f>+J31</f>
        <v>500</v>
      </c>
      <c r="K32" s="103"/>
      <c r="L32" s="103"/>
      <c r="M32" s="12">
        <f t="shared" si="0"/>
        <v>0</v>
      </c>
      <c r="N32" s="109">
        <f>+N31</f>
        <v>1000</v>
      </c>
      <c r="O32" s="103"/>
      <c r="P32" s="103"/>
      <c r="Q32" s="12">
        <f t="shared" si="1"/>
        <v>0</v>
      </c>
      <c r="R32" s="109">
        <f>+R31</f>
        <v>2000</v>
      </c>
      <c r="S32" s="103"/>
      <c r="T32" s="103"/>
      <c r="U32" s="12">
        <f t="shared" si="2"/>
        <v>0</v>
      </c>
    </row>
    <row r="33" spans="1:21" ht="27" thickBot="1" x14ac:dyDescent="0.3">
      <c r="A33" s="124"/>
      <c r="B33" s="52">
        <f t="shared" si="4"/>
        <v>152</v>
      </c>
      <c r="C33" s="53" t="s">
        <v>78</v>
      </c>
      <c r="D33" s="54" t="s">
        <v>8</v>
      </c>
      <c r="E33" s="55" t="str">
        <f>+E30</f>
        <v>4*4</v>
      </c>
      <c r="F33" s="56" t="s">
        <v>39</v>
      </c>
      <c r="G33" s="121"/>
      <c r="H33" s="121"/>
      <c r="I33" s="121"/>
      <c r="J33" s="97">
        <f>+J30</f>
        <v>500</v>
      </c>
      <c r="K33" s="103"/>
      <c r="L33" s="103"/>
      <c r="M33" s="12">
        <f t="shared" si="0"/>
        <v>0</v>
      </c>
      <c r="N33" s="109">
        <f>+N30</f>
        <v>1000</v>
      </c>
      <c r="O33" s="103"/>
      <c r="P33" s="103"/>
      <c r="Q33" s="12">
        <f t="shared" si="1"/>
        <v>0</v>
      </c>
      <c r="R33" s="109">
        <f>+R30</f>
        <v>2000</v>
      </c>
      <c r="S33" s="103"/>
      <c r="T33" s="103"/>
      <c r="U33" s="12">
        <f>+((R33*S33)+T33)</f>
        <v>0</v>
      </c>
    </row>
    <row r="34" spans="1:21" ht="27" thickBot="1" x14ac:dyDescent="0.3">
      <c r="A34" s="122" t="s">
        <v>1</v>
      </c>
      <c r="B34" s="43">
        <v>200</v>
      </c>
      <c r="C34" s="44" t="s">
        <v>31</v>
      </c>
      <c r="D34" s="45" t="s">
        <v>8</v>
      </c>
      <c r="E34" s="46" t="s">
        <v>3</v>
      </c>
      <c r="F34" s="68" t="s">
        <v>39</v>
      </c>
      <c r="G34" s="119" t="s">
        <v>40</v>
      </c>
      <c r="H34" s="119" t="s">
        <v>42</v>
      </c>
      <c r="I34" s="119" t="s">
        <v>44</v>
      </c>
      <c r="J34" s="94">
        <v>500</v>
      </c>
      <c r="K34" s="103"/>
      <c r="L34" s="103"/>
      <c r="M34" s="12">
        <f>((K34*J34)+L34)</f>
        <v>0</v>
      </c>
      <c r="N34" s="109">
        <v>1000</v>
      </c>
      <c r="O34" s="103"/>
      <c r="P34" s="103"/>
      <c r="Q34" s="12">
        <f>(O34*N34)+P34</f>
        <v>0</v>
      </c>
      <c r="R34" s="109">
        <v>2000</v>
      </c>
      <c r="S34" s="103"/>
      <c r="T34" s="103"/>
      <c r="U34" s="12">
        <f t="shared" ref="U34:U58" si="5">+((R34*S34)+T34)</f>
        <v>0</v>
      </c>
    </row>
    <row r="35" spans="1:21" ht="27" thickBot="1" x14ac:dyDescent="0.3">
      <c r="A35" s="123"/>
      <c r="B35" s="1">
        <f t="shared" ref="B35:B41" si="6">+B34</f>
        <v>200</v>
      </c>
      <c r="C35" s="1" t="s">
        <v>32</v>
      </c>
      <c r="D35" s="10" t="str">
        <f>+D34</f>
        <v xml:space="preserve">Bond 90 grs </v>
      </c>
      <c r="E35" s="5" t="str">
        <f>+E34</f>
        <v xml:space="preserve">1x1 </v>
      </c>
      <c r="F35" s="56" t="s">
        <v>39</v>
      </c>
      <c r="G35" s="120"/>
      <c r="H35" s="120"/>
      <c r="I35" s="120"/>
      <c r="J35" s="95">
        <f>+J34</f>
        <v>500</v>
      </c>
      <c r="K35" s="104"/>
      <c r="L35" s="104"/>
      <c r="M35" s="12">
        <f t="shared" ref="M35:M57" si="7">((K35*J35)+L35)</f>
        <v>0</v>
      </c>
      <c r="N35" s="110">
        <f>+N34</f>
        <v>1000</v>
      </c>
      <c r="O35" s="104"/>
      <c r="P35" s="104"/>
      <c r="Q35" s="12">
        <f t="shared" ref="Q35:Q58" si="8">(O35*N35)+P35</f>
        <v>0</v>
      </c>
      <c r="R35" s="110">
        <f>+R34</f>
        <v>2000</v>
      </c>
      <c r="S35" s="104"/>
      <c r="T35" s="104"/>
      <c r="U35" s="12">
        <f t="shared" si="5"/>
        <v>0</v>
      </c>
    </row>
    <row r="36" spans="1:21" ht="27" thickBot="1" x14ac:dyDescent="0.3">
      <c r="A36" s="123"/>
      <c r="B36" s="7">
        <f t="shared" si="6"/>
        <v>200</v>
      </c>
      <c r="C36" s="4" t="s">
        <v>33</v>
      </c>
      <c r="D36" s="34" t="str">
        <f>+D35</f>
        <v xml:space="preserve">Bond 90 grs </v>
      </c>
      <c r="E36" s="5" t="str">
        <f>+E35</f>
        <v xml:space="preserve">1x1 </v>
      </c>
      <c r="F36" s="56" t="s">
        <v>39</v>
      </c>
      <c r="G36" s="120"/>
      <c r="H36" s="120"/>
      <c r="I36" s="120"/>
      <c r="J36" s="92">
        <f>+J35</f>
        <v>500</v>
      </c>
      <c r="K36" s="103"/>
      <c r="L36" s="103"/>
      <c r="M36" s="12">
        <f t="shared" si="7"/>
        <v>0</v>
      </c>
      <c r="N36" s="109">
        <f>+N35</f>
        <v>1000</v>
      </c>
      <c r="O36" s="103"/>
      <c r="P36" s="103"/>
      <c r="Q36" s="12">
        <f t="shared" si="8"/>
        <v>0</v>
      </c>
      <c r="R36" s="109">
        <f>+R35</f>
        <v>2000</v>
      </c>
      <c r="S36" s="103"/>
      <c r="T36" s="103"/>
      <c r="U36" s="12">
        <f t="shared" si="5"/>
        <v>0</v>
      </c>
    </row>
    <row r="37" spans="1:21" ht="27" thickBot="1" x14ac:dyDescent="0.3">
      <c r="A37" s="124"/>
      <c r="B37" s="52">
        <f t="shared" si="6"/>
        <v>200</v>
      </c>
      <c r="C37" s="53" t="s">
        <v>78</v>
      </c>
      <c r="D37" s="54" t="s">
        <v>8</v>
      </c>
      <c r="E37" s="55" t="str">
        <f>+E34</f>
        <v xml:space="preserve">1x1 </v>
      </c>
      <c r="F37" s="56" t="s">
        <v>39</v>
      </c>
      <c r="G37" s="121"/>
      <c r="H37" s="121"/>
      <c r="I37" s="121"/>
      <c r="J37" s="93">
        <f>+J34</f>
        <v>500</v>
      </c>
      <c r="K37" s="103"/>
      <c r="L37" s="103"/>
      <c r="M37" s="12">
        <f t="shared" si="7"/>
        <v>0</v>
      </c>
      <c r="N37" s="109">
        <f>+N34</f>
        <v>1000</v>
      </c>
      <c r="O37" s="103"/>
      <c r="P37" s="103"/>
      <c r="Q37" s="12">
        <f t="shared" si="8"/>
        <v>0</v>
      </c>
      <c r="R37" s="109">
        <f>+R34</f>
        <v>2000</v>
      </c>
      <c r="S37" s="103"/>
      <c r="T37" s="103"/>
      <c r="U37" s="12">
        <f t="shared" si="5"/>
        <v>0</v>
      </c>
    </row>
    <row r="38" spans="1:21" ht="27" thickBot="1" x14ac:dyDescent="0.3">
      <c r="A38" s="122" t="s">
        <v>1</v>
      </c>
      <c r="B38" s="43">
        <f t="shared" si="6"/>
        <v>200</v>
      </c>
      <c r="C38" s="44" t="s">
        <v>31</v>
      </c>
      <c r="D38" s="45" t="s">
        <v>8</v>
      </c>
      <c r="E38" s="46" t="s">
        <v>2</v>
      </c>
      <c r="F38" s="56" t="s">
        <v>39</v>
      </c>
      <c r="G38" s="119" t="s">
        <v>40</v>
      </c>
      <c r="H38" s="119" t="s">
        <v>42</v>
      </c>
      <c r="I38" s="119" t="s">
        <v>44</v>
      </c>
      <c r="J38" s="94">
        <v>500</v>
      </c>
      <c r="K38" s="103"/>
      <c r="L38" s="103"/>
      <c r="M38" s="12">
        <f t="shared" si="7"/>
        <v>0</v>
      </c>
      <c r="N38" s="109">
        <v>1000</v>
      </c>
      <c r="O38" s="103"/>
      <c r="P38" s="103"/>
      <c r="Q38" s="12">
        <f t="shared" si="8"/>
        <v>0</v>
      </c>
      <c r="R38" s="109">
        <v>2000</v>
      </c>
      <c r="S38" s="103"/>
      <c r="T38" s="103"/>
      <c r="U38" s="12">
        <f t="shared" si="5"/>
        <v>0</v>
      </c>
    </row>
    <row r="39" spans="1:21" ht="27" thickBot="1" x14ac:dyDescent="0.3">
      <c r="A39" s="123"/>
      <c r="B39" s="3">
        <f t="shared" si="6"/>
        <v>200</v>
      </c>
      <c r="C39" s="1" t="s">
        <v>32</v>
      </c>
      <c r="D39" s="10" t="str">
        <f>+D38</f>
        <v xml:space="preserve">Bond 90 grs </v>
      </c>
      <c r="E39" s="5" t="str">
        <f>+E38</f>
        <v>2*2</v>
      </c>
      <c r="F39" s="56" t="s">
        <v>39</v>
      </c>
      <c r="G39" s="120"/>
      <c r="H39" s="120"/>
      <c r="I39" s="120"/>
      <c r="J39" s="95">
        <f>+J38</f>
        <v>500</v>
      </c>
      <c r="K39" s="104"/>
      <c r="L39" s="104"/>
      <c r="M39" s="12">
        <f t="shared" si="7"/>
        <v>0</v>
      </c>
      <c r="N39" s="110">
        <f>+N38</f>
        <v>1000</v>
      </c>
      <c r="O39" s="104"/>
      <c r="P39" s="104"/>
      <c r="Q39" s="12">
        <f t="shared" si="8"/>
        <v>0</v>
      </c>
      <c r="R39" s="110">
        <f>+R38</f>
        <v>2000</v>
      </c>
      <c r="S39" s="104"/>
      <c r="T39" s="104"/>
      <c r="U39" s="12">
        <f t="shared" si="5"/>
        <v>0</v>
      </c>
    </row>
    <row r="40" spans="1:21" ht="27" thickBot="1" x14ac:dyDescent="0.3">
      <c r="A40" s="123"/>
      <c r="B40" s="3">
        <f t="shared" si="6"/>
        <v>200</v>
      </c>
      <c r="C40" s="4" t="s">
        <v>33</v>
      </c>
      <c r="D40" s="34" t="str">
        <f>+D39</f>
        <v xml:space="preserve">Bond 90 grs </v>
      </c>
      <c r="E40" s="5" t="str">
        <f>+E39</f>
        <v>2*2</v>
      </c>
      <c r="F40" s="56" t="s">
        <v>39</v>
      </c>
      <c r="G40" s="120"/>
      <c r="H40" s="120"/>
      <c r="I40" s="120"/>
      <c r="J40" s="96">
        <f>+J39</f>
        <v>500</v>
      </c>
      <c r="K40" s="103"/>
      <c r="L40" s="103"/>
      <c r="M40" s="12">
        <f t="shared" si="7"/>
        <v>0</v>
      </c>
      <c r="N40" s="109">
        <f>+N39</f>
        <v>1000</v>
      </c>
      <c r="O40" s="103"/>
      <c r="P40" s="103"/>
      <c r="Q40" s="12">
        <f t="shared" si="8"/>
        <v>0</v>
      </c>
      <c r="R40" s="109">
        <f>+R39</f>
        <v>2000</v>
      </c>
      <c r="S40" s="103"/>
      <c r="T40" s="103"/>
      <c r="U40" s="12">
        <f t="shared" si="5"/>
        <v>0</v>
      </c>
    </row>
    <row r="41" spans="1:21" ht="27" thickBot="1" x14ac:dyDescent="0.3">
      <c r="A41" s="124"/>
      <c r="B41" s="52">
        <f t="shared" si="6"/>
        <v>200</v>
      </c>
      <c r="C41" s="53" t="s">
        <v>78</v>
      </c>
      <c r="D41" s="54" t="s">
        <v>8</v>
      </c>
      <c r="E41" s="55" t="str">
        <f>+E38</f>
        <v>2*2</v>
      </c>
      <c r="F41" s="56" t="s">
        <v>39</v>
      </c>
      <c r="G41" s="121"/>
      <c r="H41" s="121"/>
      <c r="I41" s="121"/>
      <c r="J41" s="97">
        <f>+J38</f>
        <v>500</v>
      </c>
      <c r="K41" s="103"/>
      <c r="L41" s="103"/>
      <c r="M41" s="12">
        <f t="shared" si="7"/>
        <v>0</v>
      </c>
      <c r="N41" s="109">
        <f>+N38</f>
        <v>1000</v>
      </c>
      <c r="O41" s="103"/>
      <c r="P41" s="103"/>
      <c r="Q41" s="12">
        <f t="shared" si="8"/>
        <v>0</v>
      </c>
      <c r="R41" s="109">
        <f>+R38</f>
        <v>2000</v>
      </c>
      <c r="S41" s="103"/>
      <c r="T41" s="103"/>
      <c r="U41" s="12">
        <f t="shared" si="5"/>
        <v>0</v>
      </c>
    </row>
    <row r="42" spans="1:21" ht="27" thickBot="1" x14ac:dyDescent="0.3">
      <c r="A42" s="122" t="s">
        <v>1</v>
      </c>
      <c r="B42" s="43">
        <f t="shared" ref="B42:B45" si="9">+B41</f>
        <v>200</v>
      </c>
      <c r="C42" s="44" t="s">
        <v>31</v>
      </c>
      <c r="D42" s="45" t="s">
        <v>8</v>
      </c>
      <c r="E42" s="46" t="s">
        <v>0</v>
      </c>
      <c r="F42" s="56" t="s">
        <v>39</v>
      </c>
      <c r="G42" s="119" t="s">
        <v>40</v>
      </c>
      <c r="H42" s="119" t="s">
        <v>42</v>
      </c>
      <c r="I42" s="119" t="s">
        <v>44</v>
      </c>
      <c r="J42" s="94">
        <v>500</v>
      </c>
      <c r="K42" s="103"/>
      <c r="L42" s="103"/>
      <c r="M42" s="12">
        <f t="shared" si="7"/>
        <v>0</v>
      </c>
      <c r="N42" s="109">
        <v>1000</v>
      </c>
      <c r="O42" s="103"/>
      <c r="P42" s="103"/>
      <c r="Q42" s="12">
        <f t="shared" si="8"/>
        <v>0</v>
      </c>
      <c r="R42" s="109">
        <v>2000</v>
      </c>
      <c r="S42" s="103"/>
      <c r="T42" s="103"/>
      <c r="U42" s="12">
        <f t="shared" si="5"/>
        <v>0</v>
      </c>
    </row>
    <row r="43" spans="1:21" ht="27" thickBot="1" x14ac:dyDescent="0.3">
      <c r="A43" s="123"/>
      <c r="B43" s="3">
        <f t="shared" si="9"/>
        <v>200</v>
      </c>
      <c r="C43" s="1" t="s">
        <v>32</v>
      </c>
      <c r="D43" s="10" t="str">
        <f>+D42</f>
        <v xml:space="preserve">Bond 90 grs </v>
      </c>
      <c r="E43" s="5" t="str">
        <f>+E42</f>
        <v>4*4</v>
      </c>
      <c r="F43" s="56" t="s">
        <v>39</v>
      </c>
      <c r="G43" s="120"/>
      <c r="H43" s="120"/>
      <c r="I43" s="120"/>
      <c r="J43" s="95">
        <f>+J42</f>
        <v>500</v>
      </c>
      <c r="K43" s="104"/>
      <c r="L43" s="104"/>
      <c r="M43" s="12">
        <f t="shared" si="7"/>
        <v>0</v>
      </c>
      <c r="N43" s="110">
        <f>+N42</f>
        <v>1000</v>
      </c>
      <c r="O43" s="104"/>
      <c r="P43" s="104"/>
      <c r="Q43" s="12">
        <f t="shared" si="8"/>
        <v>0</v>
      </c>
      <c r="R43" s="110">
        <f>+R42</f>
        <v>2000</v>
      </c>
      <c r="S43" s="104"/>
      <c r="T43" s="104"/>
      <c r="U43" s="12">
        <f t="shared" si="5"/>
        <v>0</v>
      </c>
    </row>
    <row r="44" spans="1:21" ht="27" thickBot="1" x14ac:dyDescent="0.3">
      <c r="A44" s="123"/>
      <c r="B44" s="3">
        <f t="shared" si="9"/>
        <v>200</v>
      </c>
      <c r="C44" s="4" t="s">
        <v>33</v>
      </c>
      <c r="D44" s="34" t="str">
        <f>+D43</f>
        <v xml:space="preserve">Bond 90 grs </v>
      </c>
      <c r="E44" s="5" t="str">
        <f>+E43</f>
        <v>4*4</v>
      </c>
      <c r="F44" s="56" t="s">
        <v>39</v>
      </c>
      <c r="G44" s="120"/>
      <c r="H44" s="120"/>
      <c r="I44" s="120"/>
      <c r="J44" s="96">
        <f>+J43</f>
        <v>500</v>
      </c>
      <c r="K44" s="103"/>
      <c r="L44" s="103"/>
      <c r="M44" s="12">
        <f t="shared" si="7"/>
        <v>0</v>
      </c>
      <c r="N44" s="109">
        <f>+N43</f>
        <v>1000</v>
      </c>
      <c r="O44" s="103"/>
      <c r="P44" s="103"/>
      <c r="Q44" s="12">
        <f t="shared" si="8"/>
        <v>0</v>
      </c>
      <c r="R44" s="109">
        <f>+R43</f>
        <v>2000</v>
      </c>
      <c r="S44" s="103"/>
      <c r="T44" s="103"/>
      <c r="U44" s="12">
        <f t="shared" si="5"/>
        <v>0</v>
      </c>
    </row>
    <row r="45" spans="1:21" ht="27" thickBot="1" x14ac:dyDescent="0.3">
      <c r="A45" s="124"/>
      <c r="B45" s="52">
        <f t="shared" si="9"/>
        <v>200</v>
      </c>
      <c r="C45" s="53" t="s">
        <v>78</v>
      </c>
      <c r="D45" s="54" t="s">
        <v>8</v>
      </c>
      <c r="E45" s="55" t="str">
        <f>+E42</f>
        <v>4*4</v>
      </c>
      <c r="F45" s="56" t="s">
        <v>39</v>
      </c>
      <c r="G45" s="121"/>
      <c r="H45" s="121"/>
      <c r="I45" s="121"/>
      <c r="J45" s="97">
        <f>+J42</f>
        <v>500</v>
      </c>
      <c r="K45" s="103"/>
      <c r="L45" s="103"/>
      <c r="M45" s="12">
        <f t="shared" si="7"/>
        <v>0</v>
      </c>
      <c r="N45" s="109">
        <f>+N42</f>
        <v>1000</v>
      </c>
      <c r="O45" s="103"/>
      <c r="P45" s="103"/>
      <c r="Q45" s="12">
        <f t="shared" si="8"/>
        <v>0</v>
      </c>
      <c r="R45" s="109">
        <f>+R42</f>
        <v>2000</v>
      </c>
      <c r="S45" s="103"/>
      <c r="T45" s="103"/>
      <c r="U45" s="12">
        <f t="shared" si="5"/>
        <v>0</v>
      </c>
    </row>
    <row r="46" spans="1:21" ht="7.5" customHeight="1" thickBot="1" x14ac:dyDescent="0.3">
      <c r="A46" s="57"/>
      <c r="B46" s="58"/>
      <c r="C46" s="59"/>
      <c r="D46" s="60"/>
      <c r="E46" s="61"/>
      <c r="F46" s="69"/>
      <c r="G46" s="61"/>
      <c r="H46" s="62"/>
      <c r="I46" s="62"/>
      <c r="J46" s="92"/>
      <c r="K46" s="103"/>
      <c r="L46" s="103"/>
      <c r="M46" s="12">
        <f t="shared" si="7"/>
        <v>0</v>
      </c>
      <c r="N46" s="109"/>
      <c r="O46" s="103"/>
      <c r="P46" s="103"/>
      <c r="Q46" s="12">
        <f t="shared" si="8"/>
        <v>0</v>
      </c>
      <c r="R46" s="109"/>
      <c r="S46" s="103"/>
      <c r="T46" s="103"/>
      <c r="U46" s="12">
        <f t="shared" si="5"/>
        <v>0</v>
      </c>
    </row>
    <row r="47" spans="1:21" ht="27" thickBot="1" x14ac:dyDescent="0.3">
      <c r="A47" s="122" t="s">
        <v>1</v>
      </c>
      <c r="B47" s="43">
        <v>300</v>
      </c>
      <c r="C47" s="44" t="s">
        <v>31</v>
      </c>
      <c r="D47" s="45" t="s">
        <v>8</v>
      </c>
      <c r="E47" s="46" t="s">
        <v>3</v>
      </c>
      <c r="F47" s="68" t="s">
        <v>41</v>
      </c>
      <c r="G47" s="119" t="s">
        <v>40</v>
      </c>
      <c r="H47" s="119" t="s">
        <v>42</v>
      </c>
      <c r="I47" s="119" t="s">
        <v>44</v>
      </c>
      <c r="J47" s="94">
        <v>500</v>
      </c>
      <c r="K47" s="103"/>
      <c r="L47" s="103"/>
      <c r="M47" s="12">
        <f t="shared" si="7"/>
        <v>0</v>
      </c>
      <c r="N47" s="109">
        <v>1000</v>
      </c>
      <c r="O47" s="103"/>
      <c r="P47" s="103"/>
      <c r="Q47" s="12">
        <f t="shared" si="8"/>
        <v>0</v>
      </c>
      <c r="R47" s="109">
        <v>2000</v>
      </c>
      <c r="S47" s="103"/>
      <c r="T47" s="103"/>
      <c r="U47" s="12">
        <f t="shared" si="5"/>
        <v>0</v>
      </c>
    </row>
    <row r="48" spans="1:21" ht="27" thickBot="1" x14ac:dyDescent="0.3">
      <c r="A48" s="123"/>
      <c r="B48" s="1">
        <f t="shared" ref="B48:B54" si="10">+B47</f>
        <v>300</v>
      </c>
      <c r="C48" s="1" t="s">
        <v>32</v>
      </c>
      <c r="D48" s="10" t="str">
        <f>+D47</f>
        <v xml:space="preserve">Bond 90 grs </v>
      </c>
      <c r="E48" s="5" t="str">
        <f>+E47</f>
        <v xml:space="preserve">1x1 </v>
      </c>
      <c r="F48" s="56" t="s">
        <v>41</v>
      </c>
      <c r="G48" s="120"/>
      <c r="H48" s="120"/>
      <c r="I48" s="120"/>
      <c r="J48" s="95">
        <f>+J47</f>
        <v>500</v>
      </c>
      <c r="K48" s="104"/>
      <c r="L48" s="104"/>
      <c r="M48" s="12">
        <f t="shared" si="7"/>
        <v>0</v>
      </c>
      <c r="N48" s="110">
        <f>+N47</f>
        <v>1000</v>
      </c>
      <c r="O48" s="104"/>
      <c r="P48" s="104"/>
      <c r="Q48" s="12">
        <f t="shared" si="8"/>
        <v>0</v>
      </c>
      <c r="R48" s="110">
        <f>+R47</f>
        <v>2000</v>
      </c>
      <c r="S48" s="104"/>
      <c r="T48" s="104"/>
      <c r="U48" s="12">
        <f t="shared" si="5"/>
        <v>0</v>
      </c>
    </row>
    <row r="49" spans="1:21" ht="27" thickBot="1" x14ac:dyDescent="0.3">
      <c r="A49" s="123"/>
      <c r="B49" s="7">
        <f t="shared" si="10"/>
        <v>300</v>
      </c>
      <c r="C49" s="4" t="s">
        <v>33</v>
      </c>
      <c r="D49" s="34" t="str">
        <f>+D48</f>
        <v xml:space="preserve">Bond 90 grs </v>
      </c>
      <c r="E49" s="5" t="str">
        <f>+E48</f>
        <v xml:space="preserve">1x1 </v>
      </c>
      <c r="F49" s="56" t="s">
        <v>41</v>
      </c>
      <c r="G49" s="120"/>
      <c r="H49" s="120"/>
      <c r="I49" s="120"/>
      <c r="J49" s="92">
        <f>+J48</f>
        <v>500</v>
      </c>
      <c r="K49" s="103"/>
      <c r="L49" s="103"/>
      <c r="M49" s="12">
        <f t="shared" si="7"/>
        <v>0</v>
      </c>
      <c r="N49" s="109">
        <f>+N48</f>
        <v>1000</v>
      </c>
      <c r="O49" s="103"/>
      <c r="P49" s="103"/>
      <c r="Q49" s="12">
        <f t="shared" si="8"/>
        <v>0</v>
      </c>
      <c r="R49" s="109">
        <f>+R48</f>
        <v>2000</v>
      </c>
      <c r="S49" s="103"/>
      <c r="T49" s="103"/>
      <c r="U49" s="12">
        <f t="shared" si="5"/>
        <v>0</v>
      </c>
    </row>
    <row r="50" spans="1:21" ht="27" thickBot="1" x14ac:dyDescent="0.3">
      <c r="A50" s="124"/>
      <c r="B50" s="52">
        <f t="shared" si="10"/>
        <v>300</v>
      </c>
      <c r="C50" s="53" t="s">
        <v>78</v>
      </c>
      <c r="D50" s="54" t="s">
        <v>8</v>
      </c>
      <c r="E50" s="55" t="str">
        <f>+E47</f>
        <v xml:space="preserve">1x1 </v>
      </c>
      <c r="F50" s="56" t="s">
        <v>41</v>
      </c>
      <c r="G50" s="121"/>
      <c r="H50" s="121"/>
      <c r="I50" s="121"/>
      <c r="J50" s="93">
        <f>+J47</f>
        <v>500</v>
      </c>
      <c r="K50" s="103"/>
      <c r="L50" s="103"/>
      <c r="M50" s="12">
        <f t="shared" si="7"/>
        <v>0</v>
      </c>
      <c r="N50" s="109">
        <f>+N47</f>
        <v>1000</v>
      </c>
      <c r="O50" s="103"/>
      <c r="P50" s="103"/>
      <c r="Q50" s="12">
        <f t="shared" si="8"/>
        <v>0</v>
      </c>
      <c r="R50" s="109">
        <f>+R47</f>
        <v>2000</v>
      </c>
      <c r="S50" s="103"/>
      <c r="T50" s="103"/>
      <c r="U50" s="12">
        <f t="shared" si="5"/>
        <v>0</v>
      </c>
    </row>
    <row r="51" spans="1:21" ht="27" thickBot="1" x14ac:dyDescent="0.3">
      <c r="A51" s="126" t="s">
        <v>1</v>
      </c>
      <c r="B51" s="7">
        <f t="shared" si="10"/>
        <v>300</v>
      </c>
      <c r="C51" s="4" t="s">
        <v>31</v>
      </c>
      <c r="D51" s="34" t="s">
        <v>8</v>
      </c>
      <c r="E51" s="6" t="s">
        <v>2</v>
      </c>
      <c r="F51" s="56" t="s">
        <v>41</v>
      </c>
      <c r="G51" s="119" t="s">
        <v>40</v>
      </c>
      <c r="H51" s="128" t="s">
        <v>42</v>
      </c>
      <c r="I51" s="119" t="s">
        <v>44</v>
      </c>
      <c r="J51" s="98">
        <v>500</v>
      </c>
      <c r="K51" s="103"/>
      <c r="L51" s="103"/>
      <c r="M51" s="12">
        <f t="shared" si="7"/>
        <v>0</v>
      </c>
      <c r="N51" s="109">
        <v>1000</v>
      </c>
      <c r="O51" s="103"/>
      <c r="P51" s="103"/>
      <c r="Q51" s="12">
        <f t="shared" si="8"/>
        <v>0</v>
      </c>
      <c r="R51" s="109">
        <v>2000</v>
      </c>
      <c r="S51" s="103"/>
      <c r="T51" s="103"/>
      <c r="U51" s="12">
        <f t="shared" si="5"/>
        <v>0</v>
      </c>
    </row>
    <row r="52" spans="1:21" ht="27" thickBot="1" x14ac:dyDescent="0.3">
      <c r="A52" s="127"/>
      <c r="B52" s="3">
        <f t="shared" si="10"/>
        <v>300</v>
      </c>
      <c r="C52" s="1" t="s">
        <v>32</v>
      </c>
      <c r="D52" s="10" t="str">
        <f>+D51</f>
        <v xml:space="preserve">Bond 90 grs </v>
      </c>
      <c r="E52" s="5" t="str">
        <f>+E51</f>
        <v>2*2</v>
      </c>
      <c r="F52" s="56" t="s">
        <v>41</v>
      </c>
      <c r="G52" s="120"/>
      <c r="H52" s="120"/>
      <c r="I52" s="120"/>
      <c r="J52" s="95">
        <f>+J51</f>
        <v>500</v>
      </c>
      <c r="K52" s="104"/>
      <c r="L52" s="104"/>
      <c r="M52" s="12">
        <f t="shared" si="7"/>
        <v>0</v>
      </c>
      <c r="N52" s="110">
        <f>+N51</f>
        <v>1000</v>
      </c>
      <c r="O52" s="104"/>
      <c r="P52" s="104"/>
      <c r="Q52" s="12">
        <f t="shared" si="8"/>
        <v>0</v>
      </c>
      <c r="R52" s="110">
        <f>+R51</f>
        <v>2000</v>
      </c>
      <c r="S52" s="104"/>
      <c r="T52" s="104"/>
      <c r="U52" s="12">
        <f t="shared" si="5"/>
        <v>0</v>
      </c>
    </row>
    <row r="53" spans="1:21" ht="27" thickBot="1" x14ac:dyDescent="0.3">
      <c r="A53" s="127"/>
      <c r="B53" s="3">
        <f t="shared" si="10"/>
        <v>300</v>
      </c>
      <c r="C53" s="4" t="s">
        <v>33</v>
      </c>
      <c r="D53" s="34" t="str">
        <f>+D52</f>
        <v xml:space="preserve">Bond 90 grs </v>
      </c>
      <c r="E53" s="5" t="str">
        <f>+E52</f>
        <v>2*2</v>
      </c>
      <c r="F53" s="56" t="s">
        <v>41</v>
      </c>
      <c r="G53" s="120"/>
      <c r="H53" s="120"/>
      <c r="I53" s="120"/>
      <c r="J53" s="96">
        <f>+J52</f>
        <v>500</v>
      </c>
      <c r="K53" s="103"/>
      <c r="L53" s="103"/>
      <c r="M53" s="12">
        <f t="shared" si="7"/>
        <v>0</v>
      </c>
      <c r="N53" s="109">
        <f>+N52</f>
        <v>1000</v>
      </c>
      <c r="O53" s="103"/>
      <c r="P53" s="103"/>
      <c r="Q53" s="12">
        <f t="shared" si="8"/>
        <v>0</v>
      </c>
      <c r="R53" s="109">
        <f>+R52</f>
        <v>2000</v>
      </c>
      <c r="S53" s="103"/>
      <c r="T53" s="103"/>
      <c r="U53" s="12">
        <f t="shared" si="5"/>
        <v>0</v>
      </c>
    </row>
    <row r="54" spans="1:21" ht="27" thickBot="1" x14ac:dyDescent="0.3">
      <c r="A54" s="127"/>
      <c r="B54" s="3">
        <f t="shared" si="10"/>
        <v>300</v>
      </c>
      <c r="C54" s="2" t="s">
        <v>78</v>
      </c>
      <c r="D54" s="33" t="s">
        <v>8</v>
      </c>
      <c r="E54" s="5" t="str">
        <f>+E51</f>
        <v>2*2</v>
      </c>
      <c r="F54" s="56" t="s">
        <v>41</v>
      </c>
      <c r="G54" s="121"/>
      <c r="H54" s="129"/>
      <c r="I54" s="121"/>
      <c r="J54" s="96">
        <f>+J51</f>
        <v>500</v>
      </c>
      <c r="K54" s="103"/>
      <c r="L54" s="103"/>
      <c r="M54" s="12">
        <f t="shared" si="7"/>
        <v>0</v>
      </c>
      <c r="N54" s="109">
        <f>+N51</f>
        <v>1000</v>
      </c>
      <c r="O54" s="103"/>
      <c r="P54" s="103"/>
      <c r="Q54" s="12">
        <f t="shared" si="8"/>
        <v>0</v>
      </c>
      <c r="R54" s="109">
        <f>+R51</f>
        <v>2000</v>
      </c>
      <c r="S54" s="103"/>
      <c r="T54" s="103"/>
      <c r="U54" s="12">
        <f t="shared" si="5"/>
        <v>0</v>
      </c>
    </row>
    <row r="55" spans="1:21" ht="27" thickBot="1" x14ac:dyDescent="0.3">
      <c r="A55" s="127" t="s">
        <v>1</v>
      </c>
      <c r="B55" s="3">
        <f>+B54</f>
        <v>300</v>
      </c>
      <c r="C55" s="2" t="s">
        <v>31</v>
      </c>
      <c r="D55" s="33" t="s">
        <v>8</v>
      </c>
      <c r="E55" s="5" t="s">
        <v>0</v>
      </c>
      <c r="F55" s="56" t="s">
        <v>41</v>
      </c>
      <c r="G55" s="133" t="s">
        <v>40</v>
      </c>
      <c r="H55" s="130" t="s">
        <v>42</v>
      </c>
      <c r="I55" s="136" t="s">
        <v>44</v>
      </c>
      <c r="J55" s="96">
        <v>500</v>
      </c>
      <c r="K55" s="103"/>
      <c r="L55" s="103"/>
      <c r="M55" s="12">
        <f t="shared" si="7"/>
        <v>0</v>
      </c>
      <c r="N55" s="109">
        <v>1000</v>
      </c>
      <c r="O55" s="103"/>
      <c r="P55" s="103"/>
      <c r="Q55" s="12">
        <f t="shared" si="8"/>
        <v>0</v>
      </c>
      <c r="R55" s="109">
        <v>2000</v>
      </c>
      <c r="S55" s="103"/>
      <c r="T55" s="103"/>
      <c r="U55" s="12">
        <f t="shared" si="5"/>
        <v>0</v>
      </c>
    </row>
    <row r="56" spans="1:21" ht="27" thickBot="1" x14ac:dyDescent="0.3">
      <c r="A56" s="127"/>
      <c r="B56" s="3">
        <f>+B55</f>
        <v>300</v>
      </c>
      <c r="C56" s="1" t="s">
        <v>32</v>
      </c>
      <c r="D56" s="10" t="str">
        <f>+D55</f>
        <v xml:space="preserve">Bond 90 grs </v>
      </c>
      <c r="E56" s="5" t="str">
        <f>+E55</f>
        <v>4*4</v>
      </c>
      <c r="F56" s="56" t="s">
        <v>41</v>
      </c>
      <c r="G56" s="134"/>
      <c r="H56" s="131"/>
      <c r="I56" s="137"/>
      <c r="J56" s="95">
        <f>+J55</f>
        <v>500</v>
      </c>
      <c r="K56" s="104"/>
      <c r="L56" s="104"/>
      <c r="M56" s="12">
        <f>((K56*J56)+L56)</f>
        <v>0</v>
      </c>
      <c r="N56" s="110">
        <f>+N55</f>
        <v>1000</v>
      </c>
      <c r="O56" s="104"/>
      <c r="P56" s="104"/>
      <c r="Q56" s="12">
        <f t="shared" si="8"/>
        <v>0</v>
      </c>
      <c r="R56" s="110">
        <f>+R55</f>
        <v>2000</v>
      </c>
      <c r="S56" s="104"/>
      <c r="T56" s="104"/>
      <c r="U56" s="12">
        <f t="shared" si="5"/>
        <v>0</v>
      </c>
    </row>
    <row r="57" spans="1:21" ht="27" thickBot="1" x14ac:dyDescent="0.3">
      <c r="A57" s="127"/>
      <c r="B57" s="3">
        <f>+B56</f>
        <v>300</v>
      </c>
      <c r="C57" s="4" t="s">
        <v>33</v>
      </c>
      <c r="D57" s="34" t="str">
        <f>+D56</f>
        <v xml:space="preserve">Bond 90 grs </v>
      </c>
      <c r="E57" s="5" t="str">
        <f>+E56</f>
        <v>4*4</v>
      </c>
      <c r="F57" s="56" t="s">
        <v>41</v>
      </c>
      <c r="G57" s="134"/>
      <c r="H57" s="131"/>
      <c r="I57" s="137"/>
      <c r="J57" s="96">
        <f>+J56</f>
        <v>500</v>
      </c>
      <c r="K57" s="103"/>
      <c r="L57" s="103"/>
      <c r="M57" s="12">
        <f t="shared" si="7"/>
        <v>0</v>
      </c>
      <c r="N57" s="109">
        <f>+N56</f>
        <v>1000</v>
      </c>
      <c r="O57" s="103"/>
      <c r="P57" s="103"/>
      <c r="Q57" s="12">
        <f t="shared" si="8"/>
        <v>0</v>
      </c>
      <c r="R57" s="109">
        <f>+R56</f>
        <v>2000</v>
      </c>
      <c r="S57" s="103"/>
      <c r="T57" s="103"/>
      <c r="U57" s="12">
        <f t="shared" si="5"/>
        <v>0</v>
      </c>
    </row>
    <row r="58" spans="1:21" ht="27" thickBot="1" x14ac:dyDescent="0.3">
      <c r="A58" s="127"/>
      <c r="B58" s="3">
        <f>+B57</f>
        <v>300</v>
      </c>
      <c r="C58" s="2" t="s">
        <v>78</v>
      </c>
      <c r="D58" s="33" t="s">
        <v>8</v>
      </c>
      <c r="E58" s="5" t="str">
        <f>+E55</f>
        <v>4*4</v>
      </c>
      <c r="F58" s="56" t="s">
        <v>41</v>
      </c>
      <c r="G58" s="135"/>
      <c r="H58" s="132"/>
      <c r="I58" s="138"/>
      <c r="J58" s="96">
        <f>+J55</f>
        <v>500</v>
      </c>
      <c r="K58" s="103"/>
      <c r="L58" s="103"/>
      <c r="M58" s="12">
        <f>((K58*J58)+L58)</f>
        <v>0</v>
      </c>
      <c r="N58" s="109">
        <f>+N55</f>
        <v>1000</v>
      </c>
      <c r="O58" s="103"/>
      <c r="P58" s="103"/>
      <c r="Q58" s="12">
        <f t="shared" si="8"/>
        <v>0</v>
      </c>
      <c r="R58" s="109">
        <f>+R55</f>
        <v>2000</v>
      </c>
      <c r="S58" s="103"/>
      <c r="T58" s="103"/>
      <c r="U58" s="12">
        <f t="shared" si="5"/>
        <v>0</v>
      </c>
    </row>
    <row r="59" spans="1:21" ht="27" thickBot="1" x14ac:dyDescent="0.3">
      <c r="A59" s="122" t="s">
        <v>1</v>
      </c>
      <c r="B59" s="43">
        <v>100</v>
      </c>
      <c r="C59" s="44" t="s">
        <v>31</v>
      </c>
      <c r="D59" s="45" t="s">
        <v>27</v>
      </c>
      <c r="E59" s="46" t="s">
        <v>3</v>
      </c>
      <c r="F59" s="68" t="s">
        <v>39</v>
      </c>
      <c r="G59" s="119" t="s">
        <v>40</v>
      </c>
      <c r="H59" s="119" t="s">
        <v>42</v>
      </c>
      <c r="I59" s="119" t="s">
        <v>44</v>
      </c>
      <c r="J59" s="94">
        <v>500</v>
      </c>
      <c r="K59" s="103"/>
      <c r="L59" s="103"/>
      <c r="M59" s="12">
        <f>(K59*J59)+L59</f>
        <v>0</v>
      </c>
      <c r="N59" s="109">
        <v>1000</v>
      </c>
      <c r="O59" s="103"/>
      <c r="P59" s="103"/>
      <c r="Q59" s="12">
        <f>(O59*N59)+P59</f>
        <v>0</v>
      </c>
      <c r="R59" s="109">
        <v>2000</v>
      </c>
      <c r="S59" s="103"/>
      <c r="T59" s="103"/>
      <c r="U59" s="12">
        <f>((S59*R59)+T59)</f>
        <v>0</v>
      </c>
    </row>
    <row r="60" spans="1:21" ht="27" thickBot="1" x14ac:dyDescent="0.3">
      <c r="A60" s="123"/>
      <c r="B60" s="1">
        <v>100</v>
      </c>
      <c r="C60" s="1" t="s">
        <v>32</v>
      </c>
      <c r="D60" s="10" t="str">
        <f>+D59</f>
        <v>pcote 90 grs</v>
      </c>
      <c r="E60" s="5" t="str">
        <f>+E59</f>
        <v xml:space="preserve">1x1 </v>
      </c>
      <c r="F60" s="56" t="s">
        <v>39</v>
      </c>
      <c r="G60" s="120"/>
      <c r="H60" s="120"/>
      <c r="I60" s="120"/>
      <c r="J60" s="95">
        <f>+J59</f>
        <v>500</v>
      </c>
      <c r="K60" s="104"/>
      <c r="L60" s="104"/>
      <c r="M60" s="12">
        <f t="shared" ref="M60:M108" si="11">(K60*J60)+L60</f>
        <v>0</v>
      </c>
      <c r="N60" s="110">
        <f>+N59</f>
        <v>1000</v>
      </c>
      <c r="O60" s="104"/>
      <c r="P60" s="104"/>
      <c r="Q60" s="12">
        <f t="shared" ref="Q60:Q109" si="12">(O60*N60)+P60</f>
        <v>0</v>
      </c>
      <c r="R60" s="110">
        <f>+R59</f>
        <v>2000</v>
      </c>
      <c r="S60" s="104"/>
      <c r="T60" s="104"/>
      <c r="U60" s="12">
        <f t="shared" ref="U60:U109" si="13">((S60*R60)+T60)</f>
        <v>0</v>
      </c>
    </row>
    <row r="61" spans="1:21" ht="27" thickBot="1" x14ac:dyDescent="0.3">
      <c r="A61" s="123"/>
      <c r="B61" s="7">
        <v>100</v>
      </c>
      <c r="C61" s="4" t="s">
        <v>33</v>
      </c>
      <c r="D61" s="10" t="str">
        <f>+D60</f>
        <v>pcote 90 grs</v>
      </c>
      <c r="E61" s="5" t="str">
        <f>+E60</f>
        <v xml:space="preserve">1x1 </v>
      </c>
      <c r="F61" s="56" t="s">
        <v>39</v>
      </c>
      <c r="G61" s="120"/>
      <c r="H61" s="120"/>
      <c r="I61" s="120"/>
      <c r="J61" s="92">
        <f>+J60</f>
        <v>500</v>
      </c>
      <c r="K61" s="103"/>
      <c r="L61" s="103"/>
      <c r="M61" s="12">
        <f t="shared" si="11"/>
        <v>0</v>
      </c>
      <c r="N61" s="109">
        <f>+N60</f>
        <v>1000</v>
      </c>
      <c r="O61" s="103"/>
      <c r="P61" s="103"/>
      <c r="Q61" s="12">
        <f t="shared" si="12"/>
        <v>0</v>
      </c>
      <c r="R61" s="109">
        <f>+R60</f>
        <v>2000</v>
      </c>
      <c r="S61" s="103"/>
      <c r="T61" s="103"/>
      <c r="U61" s="12">
        <f t="shared" si="13"/>
        <v>0</v>
      </c>
    </row>
    <row r="62" spans="1:21" ht="27" thickBot="1" x14ac:dyDescent="0.3">
      <c r="A62" s="124"/>
      <c r="B62" s="52">
        <v>100</v>
      </c>
      <c r="C62" s="53" t="s">
        <v>78</v>
      </c>
      <c r="D62" s="63" t="str">
        <f t="shared" ref="D62:D70" si="14">+D61</f>
        <v>pcote 90 grs</v>
      </c>
      <c r="E62" s="55" t="str">
        <f>+E59</f>
        <v xml:space="preserve">1x1 </v>
      </c>
      <c r="F62" s="56" t="s">
        <v>39</v>
      </c>
      <c r="G62" s="121"/>
      <c r="H62" s="121"/>
      <c r="I62" s="121"/>
      <c r="J62" s="93">
        <f>+J59</f>
        <v>500</v>
      </c>
      <c r="K62" s="103"/>
      <c r="L62" s="103"/>
      <c r="M62" s="12">
        <f t="shared" si="11"/>
        <v>0</v>
      </c>
      <c r="N62" s="109">
        <f>+N59</f>
        <v>1000</v>
      </c>
      <c r="O62" s="103"/>
      <c r="P62" s="103"/>
      <c r="Q62" s="12">
        <f t="shared" si="12"/>
        <v>0</v>
      </c>
      <c r="R62" s="109">
        <f>+R59</f>
        <v>2000</v>
      </c>
      <c r="S62" s="103"/>
      <c r="T62" s="103"/>
      <c r="U62" s="12">
        <f t="shared" si="13"/>
        <v>0</v>
      </c>
    </row>
    <row r="63" spans="1:21" ht="27" thickBot="1" x14ac:dyDescent="0.3">
      <c r="A63" s="122" t="s">
        <v>1</v>
      </c>
      <c r="B63" s="43">
        <v>100</v>
      </c>
      <c r="C63" s="44" t="s">
        <v>31</v>
      </c>
      <c r="D63" s="64" t="str">
        <f t="shared" si="14"/>
        <v>pcote 90 grs</v>
      </c>
      <c r="E63" s="46" t="s">
        <v>2</v>
      </c>
      <c r="F63" s="56" t="s">
        <v>39</v>
      </c>
      <c r="G63" s="119" t="s">
        <v>40</v>
      </c>
      <c r="H63" s="119" t="s">
        <v>42</v>
      </c>
      <c r="I63" s="119" t="s">
        <v>44</v>
      </c>
      <c r="J63" s="94">
        <v>500</v>
      </c>
      <c r="K63" s="103"/>
      <c r="L63" s="103"/>
      <c r="M63" s="12">
        <f t="shared" si="11"/>
        <v>0</v>
      </c>
      <c r="N63" s="109">
        <v>1000</v>
      </c>
      <c r="O63" s="103"/>
      <c r="P63" s="103"/>
      <c r="Q63" s="12">
        <f t="shared" si="12"/>
        <v>0</v>
      </c>
      <c r="R63" s="109">
        <v>2000</v>
      </c>
      <c r="S63" s="103"/>
      <c r="T63" s="103"/>
      <c r="U63" s="12">
        <f t="shared" si="13"/>
        <v>0</v>
      </c>
    </row>
    <row r="64" spans="1:21" ht="27" thickBot="1" x14ac:dyDescent="0.3">
      <c r="A64" s="123"/>
      <c r="B64" s="1">
        <v>100</v>
      </c>
      <c r="C64" s="1" t="s">
        <v>32</v>
      </c>
      <c r="D64" s="10" t="str">
        <f t="shared" si="14"/>
        <v>pcote 90 grs</v>
      </c>
      <c r="E64" s="5" t="str">
        <f>+E63</f>
        <v>2*2</v>
      </c>
      <c r="F64" s="56" t="s">
        <v>39</v>
      </c>
      <c r="G64" s="120"/>
      <c r="H64" s="120"/>
      <c r="I64" s="120"/>
      <c r="J64" s="95">
        <f>+J63</f>
        <v>500</v>
      </c>
      <c r="K64" s="104"/>
      <c r="L64" s="104"/>
      <c r="M64" s="12">
        <f t="shared" si="11"/>
        <v>0</v>
      </c>
      <c r="N64" s="110">
        <f>+N63</f>
        <v>1000</v>
      </c>
      <c r="O64" s="104"/>
      <c r="P64" s="104"/>
      <c r="Q64" s="12">
        <f t="shared" si="12"/>
        <v>0</v>
      </c>
      <c r="R64" s="110">
        <f>+R63</f>
        <v>2000</v>
      </c>
      <c r="S64" s="104"/>
      <c r="T64" s="104"/>
      <c r="U64" s="12">
        <f t="shared" si="13"/>
        <v>0</v>
      </c>
    </row>
    <row r="65" spans="1:21" ht="27" thickBot="1" x14ac:dyDescent="0.3">
      <c r="A65" s="123"/>
      <c r="B65" s="7">
        <v>100</v>
      </c>
      <c r="C65" s="4" t="s">
        <v>33</v>
      </c>
      <c r="D65" s="10" t="str">
        <f t="shared" si="14"/>
        <v>pcote 90 grs</v>
      </c>
      <c r="E65" s="5" t="str">
        <f>+E64</f>
        <v>2*2</v>
      </c>
      <c r="F65" s="56" t="s">
        <v>39</v>
      </c>
      <c r="G65" s="120"/>
      <c r="H65" s="120"/>
      <c r="I65" s="120"/>
      <c r="J65" s="96">
        <f>+J64</f>
        <v>500</v>
      </c>
      <c r="K65" s="103"/>
      <c r="L65" s="103"/>
      <c r="M65" s="12">
        <f t="shared" si="11"/>
        <v>0</v>
      </c>
      <c r="N65" s="109">
        <f>+N64</f>
        <v>1000</v>
      </c>
      <c r="O65" s="103"/>
      <c r="P65" s="103"/>
      <c r="Q65" s="12">
        <f t="shared" si="12"/>
        <v>0</v>
      </c>
      <c r="R65" s="109">
        <f>+R64</f>
        <v>2000</v>
      </c>
      <c r="S65" s="103"/>
      <c r="T65" s="103"/>
      <c r="U65" s="12">
        <f t="shared" si="13"/>
        <v>0</v>
      </c>
    </row>
    <row r="66" spans="1:21" ht="27" thickBot="1" x14ac:dyDescent="0.3">
      <c r="A66" s="124"/>
      <c r="B66" s="52">
        <v>100</v>
      </c>
      <c r="C66" s="53" t="s">
        <v>78</v>
      </c>
      <c r="D66" s="63" t="str">
        <f t="shared" si="14"/>
        <v>pcote 90 grs</v>
      </c>
      <c r="E66" s="55" t="str">
        <f>+E63</f>
        <v>2*2</v>
      </c>
      <c r="F66" s="56" t="s">
        <v>39</v>
      </c>
      <c r="G66" s="121"/>
      <c r="H66" s="121"/>
      <c r="I66" s="121"/>
      <c r="J66" s="97">
        <f>+J63</f>
        <v>500</v>
      </c>
      <c r="K66" s="103"/>
      <c r="L66" s="103"/>
      <c r="M66" s="12">
        <f t="shared" si="11"/>
        <v>0</v>
      </c>
      <c r="N66" s="109">
        <f>+N63</f>
        <v>1000</v>
      </c>
      <c r="O66" s="103"/>
      <c r="P66" s="103"/>
      <c r="Q66" s="12">
        <f t="shared" si="12"/>
        <v>0</v>
      </c>
      <c r="R66" s="109">
        <f>+R63</f>
        <v>2000</v>
      </c>
      <c r="S66" s="103"/>
      <c r="T66" s="103"/>
      <c r="U66" s="12">
        <f t="shared" si="13"/>
        <v>0</v>
      </c>
    </row>
    <row r="67" spans="1:21" ht="27" thickBot="1" x14ac:dyDescent="0.3">
      <c r="A67" s="122" t="s">
        <v>1</v>
      </c>
      <c r="B67" s="43">
        <v>100</v>
      </c>
      <c r="C67" s="44" t="s">
        <v>31</v>
      </c>
      <c r="D67" s="64" t="str">
        <f t="shared" si="14"/>
        <v>pcote 90 grs</v>
      </c>
      <c r="E67" s="46" t="s">
        <v>0</v>
      </c>
      <c r="F67" s="56" t="s">
        <v>39</v>
      </c>
      <c r="G67" s="119" t="s">
        <v>40</v>
      </c>
      <c r="H67" s="119" t="s">
        <v>42</v>
      </c>
      <c r="I67" s="119" t="s">
        <v>44</v>
      </c>
      <c r="J67" s="94">
        <v>500</v>
      </c>
      <c r="K67" s="103"/>
      <c r="L67" s="103"/>
      <c r="M67" s="12">
        <f t="shared" si="11"/>
        <v>0</v>
      </c>
      <c r="N67" s="109">
        <v>1000</v>
      </c>
      <c r="O67" s="103"/>
      <c r="P67" s="103"/>
      <c r="Q67" s="12">
        <f t="shared" si="12"/>
        <v>0</v>
      </c>
      <c r="R67" s="109">
        <v>2000</v>
      </c>
      <c r="S67" s="103"/>
      <c r="T67" s="103"/>
      <c r="U67" s="12">
        <f t="shared" si="13"/>
        <v>0</v>
      </c>
    </row>
    <row r="68" spans="1:21" ht="27" thickBot="1" x14ac:dyDescent="0.3">
      <c r="A68" s="123"/>
      <c r="B68" s="1">
        <v>100</v>
      </c>
      <c r="C68" s="1" t="s">
        <v>32</v>
      </c>
      <c r="D68" s="10" t="str">
        <f t="shared" si="14"/>
        <v>pcote 90 grs</v>
      </c>
      <c r="E68" s="5" t="str">
        <f>+E67</f>
        <v>4*4</v>
      </c>
      <c r="F68" s="56" t="s">
        <v>39</v>
      </c>
      <c r="G68" s="120"/>
      <c r="H68" s="120"/>
      <c r="I68" s="120"/>
      <c r="J68" s="95">
        <f>+J67</f>
        <v>500</v>
      </c>
      <c r="K68" s="104"/>
      <c r="L68" s="104"/>
      <c r="M68" s="12">
        <f t="shared" si="11"/>
        <v>0</v>
      </c>
      <c r="N68" s="110">
        <f>+N67</f>
        <v>1000</v>
      </c>
      <c r="O68" s="104"/>
      <c r="P68" s="104"/>
      <c r="Q68" s="12">
        <f t="shared" si="12"/>
        <v>0</v>
      </c>
      <c r="R68" s="110">
        <f>+R67</f>
        <v>2000</v>
      </c>
      <c r="S68" s="104"/>
      <c r="T68" s="104"/>
      <c r="U68" s="12">
        <f t="shared" si="13"/>
        <v>0</v>
      </c>
    </row>
    <row r="69" spans="1:21" ht="27" thickBot="1" x14ac:dyDescent="0.3">
      <c r="A69" s="123"/>
      <c r="B69" s="7">
        <v>100</v>
      </c>
      <c r="C69" s="4" t="s">
        <v>33</v>
      </c>
      <c r="D69" s="10" t="str">
        <f t="shared" si="14"/>
        <v>pcote 90 grs</v>
      </c>
      <c r="E69" s="5" t="str">
        <f>+E68</f>
        <v>4*4</v>
      </c>
      <c r="F69" s="56" t="s">
        <v>39</v>
      </c>
      <c r="G69" s="120"/>
      <c r="H69" s="120"/>
      <c r="I69" s="120"/>
      <c r="J69" s="96">
        <f>+J68</f>
        <v>500</v>
      </c>
      <c r="K69" s="103"/>
      <c r="L69" s="103"/>
      <c r="M69" s="12">
        <f t="shared" si="11"/>
        <v>0</v>
      </c>
      <c r="N69" s="109">
        <f>+N68</f>
        <v>1000</v>
      </c>
      <c r="O69" s="103"/>
      <c r="P69" s="103"/>
      <c r="Q69" s="12">
        <f t="shared" si="12"/>
        <v>0</v>
      </c>
      <c r="R69" s="109">
        <f>+R68</f>
        <v>2000</v>
      </c>
      <c r="S69" s="103"/>
      <c r="T69" s="103"/>
      <c r="U69" s="12">
        <f t="shared" si="13"/>
        <v>0</v>
      </c>
    </row>
    <row r="70" spans="1:21" ht="27" thickBot="1" x14ac:dyDescent="0.3">
      <c r="A70" s="124"/>
      <c r="B70" s="52">
        <v>100</v>
      </c>
      <c r="C70" s="53" t="s">
        <v>78</v>
      </c>
      <c r="D70" s="63" t="str">
        <f t="shared" si="14"/>
        <v>pcote 90 grs</v>
      </c>
      <c r="E70" s="55" t="str">
        <f>+E67</f>
        <v>4*4</v>
      </c>
      <c r="F70" s="56" t="s">
        <v>39</v>
      </c>
      <c r="G70" s="121"/>
      <c r="H70" s="121"/>
      <c r="I70" s="121"/>
      <c r="J70" s="97">
        <f>+J67</f>
        <v>500</v>
      </c>
      <c r="K70" s="103"/>
      <c r="L70" s="103"/>
      <c r="M70" s="12">
        <f t="shared" si="11"/>
        <v>0</v>
      </c>
      <c r="N70" s="109">
        <f>+N67</f>
        <v>1000</v>
      </c>
      <c r="O70" s="103"/>
      <c r="P70" s="103"/>
      <c r="Q70" s="12">
        <f t="shared" si="12"/>
        <v>0</v>
      </c>
      <c r="R70" s="109">
        <f>+R67</f>
        <v>2000</v>
      </c>
      <c r="S70" s="103"/>
      <c r="T70" s="103"/>
      <c r="U70" s="12">
        <f t="shared" si="13"/>
        <v>0</v>
      </c>
    </row>
    <row r="71" spans="1:21" ht="8.25" customHeight="1" thickBot="1" x14ac:dyDescent="0.3">
      <c r="A71" s="38"/>
      <c r="B71" s="58"/>
      <c r="C71" s="59"/>
      <c r="D71" s="60"/>
      <c r="E71" s="61"/>
      <c r="F71" s="69"/>
      <c r="G71" s="61"/>
      <c r="H71" s="62"/>
      <c r="I71" s="62"/>
      <c r="J71" s="92"/>
      <c r="K71" s="103"/>
      <c r="L71" s="103"/>
      <c r="M71" s="12">
        <f t="shared" si="11"/>
        <v>0</v>
      </c>
      <c r="N71" s="109"/>
      <c r="O71" s="103"/>
      <c r="P71" s="103"/>
      <c r="Q71" s="12">
        <f t="shared" si="12"/>
        <v>0</v>
      </c>
      <c r="R71" s="109"/>
      <c r="S71" s="103"/>
      <c r="T71" s="103"/>
      <c r="U71" s="12">
        <f t="shared" si="13"/>
        <v>0</v>
      </c>
    </row>
    <row r="72" spans="1:21" ht="27" thickBot="1" x14ac:dyDescent="0.3">
      <c r="A72" s="122" t="s">
        <v>1</v>
      </c>
      <c r="B72" s="43">
        <v>152</v>
      </c>
      <c r="C72" s="44" t="s">
        <v>31</v>
      </c>
      <c r="D72" s="45" t="s">
        <v>28</v>
      </c>
      <c r="E72" s="46" t="s">
        <v>3</v>
      </c>
      <c r="F72" s="68" t="s">
        <v>39</v>
      </c>
      <c r="G72" s="119" t="s">
        <v>40</v>
      </c>
      <c r="H72" s="119" t="s">
        <v>42</v>
      </c>
      <c r="I72" s="119" t="s">
        <v>44</v>
      </c>
      <c r="J72" s="94">
        <v>500</v>
      </c>
      <c r="K72" s="103"/>
      <c r="L72" s="103"/>
      <c r="M72" s="12">
        <f t="shared" si="11"/>
        <v>0</v>
      </c>
      <c r="N72" s="109">
        <v>1000</v>
      </c>
      <c r="O72" s="103"/>
      <c r="P72" s="103"/>
      <c r="Q72" s="12">
        <f t="shared" si="12"/>
        <v>0</v>
      </c>
      <c r="R72" s="109">
        <v>2000</v>
      </c>
      <c r="S72" s="103"/>
      <c r="T72" s="103"/>
      <c r="U72" s="12">
        <f t="shared" si="13"/>
        <v>0</v>
      </c>
    </row>
    <row r="73" spans="1:21" ht="27" thickBot="1" x14ac:dyDescent="0.3">
      <c r="A73" s="123"/>
      <c r="B73" s="1">
        <f t="shared" ref="B73:B79" si="15">+B72</f>
        <v>152</v>
      </c>
      <c r="C73" s="1" t="s">
        <v>32</v>
      </c>
      <c r="D73" s="10" t="str">
        <f>+D72</f>
        <v>pcote 90grs</v>
      </c>
      <c r="E73" s="5" t="str">
        <f>+E72</f>
        <v xml:space="preserve">1x1 </v>
      </c>
      <c r="F73" s="56" t="s">
        <v>39</v>
      </c>
      <c r="G73" s="120"/>
      <c r="H73" s="120"/>
      <c r="I73" s="120"/>
      <c r="J73" s="95">
        <f>+J72</f>
        <v>500</v>
      </c>
      <c r="K73" s="104"/>
      <c r="L73" s="104"/>
      <c r="M73" s="12">
        <f t="shared" si="11"/>
        <v>0</v>
      </c>
      <c r="N73" s="110">
        <f>+N72</f>
        <v>1000</v>
      </c>
      <c r="O73" s="104"/>
      <c r="P73" s="104"/>
      <c r="Q73" s="12">
        <f t="shared" si="12"/>
        <v>0</v>
      </c>
      <c r="R73" s="110">
        <f>+R72</f>
        <v>2000</v>
      </c>
      <c r="S73" s="104"/>
      <c r="T73" s="104"/>
      <c r="U73" s="12">
        <f t="shared" si="13"/>
        <v>0</v>
      </c>
    </row>
    <row r="74" spans="1:21" ht="27" thickBot="1" x14ac:dyDescent="0.3">
      <c r="A74" s="123"/>
      <c r="B74" s="7">
        <f t="shared" si="15"/>
        <v>152</v>
      </c>
      <c r="C74" s="4" t="s">
        <v>33</v>
      </c>
      <c r="D74" s="10" t="str">
        <f>+D73</f>
        <v>pcote 90grs</v>
      </c>
      <c r="E74" s="5" t="str">
        <f>+E73</f>
        <v xml:space="preserve">1x1 </v>
      </c>
      <c r="F74" s="56" t="s">
        <v>39</v>
      </c>
      <c r="G74" s="120"/>
      <c r="H74" s="120"/>
      <c r="I74" s="120"/>
      <c r="J74" s="92">
        <f>+J73</f>
        <v>500</v>
      </c>
      <c r="K74" s="103"/>
      <c r="L74" s="103"/>
      <c r="M74" s="12">
        <f t="shared" si="11"/>
        <v>0</v>
      </c>
      <c r="N74" s="109">
        <f>+N73</f>
        <v>1000</v>
      </c>
      <c r="O74" s="103"/>
      <c r="P74" s="103"/>
      <c r="Q74" s="12">
        <f t="shared" si="12"/>
        <v>0</v>
      </c>
      <c r="R74" s="109">
        <f>+R73</f>
        <v>2000</v>
      </c>
      <c r="S74" s="103"/>
      <c r="T74" s="103"/>
      <c r="U74" s="12">
        <f t="shared" si="13"/>
        <v>0</v>
      </c>
    </row>
    <row r="75" spans="1:21" ht="27" thickBot="1" x14ac:dyDescent="0.3">
      <c r="A75" s="124"/>
      <c r="B75" s="52">
        <f t="shared" si="15"/>
        <v>152</v>
      </c>
      <c r="C75" s="53" t="s">
        <v>78</v>
      </c>
      <c r="D75" s="63" t="str">
        <f t="shared" ref="D75:D83" si="16">+D74</f>
        <v>pcote 90grs</v>
      </c>
      <c r="E75" s="55" t="str">
        <f>+E72</f>
        <v xml:space="preserve">1x1 </v>
      </c>
      <c r="F75" s="56" t="s">
        <v>39</v>
      </c>
      <c r="G75" s="121"/>
      <c r="H75" s="121"/>
      <c r="I75" s="121"/>
      <c r="J75" s="93">
        <f>+J72</f>
        <v>500</v>
      </c>
      <c r="K75" s="103"/>
      <c r="L75" s="103"/>
      <c r="M75" s="12">
        <f t="shared" si="11"/>
        <v>0</v>
      </c>
      <c r="N75" s="109">
        <f>+N72</f>
        <v>1000</v>
      </c>
      <c r="O75" s="103"/>
      <c r="P75" s="103"/>
      <c r="Q75" s="12">
        <f t="shared" si="12"/>
        <v>0</v>
      </c>
      <c r="R75" s="109">
        <f>+R72</f>
        <v>2000</v>
      </c>
      <c r="S75" s="103"/>
      <c r="T75" s="103"/>
      <c r="U75" s="12">
        <f t="shared" si="13"/>
        <v>0</v>
      </c>
    </row>
    <row r="76" spans="1:21" ht="27" thickBot="1" x14ac:dyDescent="0.3">
      <c r="A76" s="122" t="s">
        <v>1</v>
      </c>
      <c r="B76" s="43">
        <f t="shared" si="15"/>
        <v>152</v>
      </c>
      <c r="C76" s="44" t="s">
        <v>31</v>
      </c>
      <c r="D76" s="64" t="str">
        <f t="shared" si="16"/>
        <v>pcote 90grs</v>
      </c>
      <c r="E76" s="46" t="s">
        <v>2</v>
      </c>
      <c r="F76" s="56" t="s">
        <v>39</v>
      </c>
      <c r="G76" s="119" t="s">
        <v>40</v>
      </c>
      <c r="H76" s="119" t="s">
        <v>42</v>
      </c>
      <c r="I76" s="119" t="s">
        <v>44</v>
      </c>
      <c r="J76" s="94">
        <v>500</v>
      </c>
      <c r="K76" s="103"/>
      <c r="L76" s="103"/>
      <c r="M76" s="12">
        <f t="shared" si="11"/>
        <v>0</v>
      </c>
      <c r="N76" s="109">
        <v>1000</v>
      </c>
      <c r="O76" s="103"/>
      <c r="P76" s="103"/>
      <c r="Q76" s="12">
        <f t="shared" si="12"/>
        <v>0</v>
      </c>
      <c r="R76" s="109">
        <v>2000</v>
      </c>
      <c r="S76" s="103"/>
      <c r="T76" s="103"/>
      <c r="U76" s="12">
        <f t="shared" si="13"/>
        <v>0</v>
      </c>
    </row>
    <row r="77" spans="1:21" ht="27" thickBot="1" x14ac:dyDescent="0.3">
      <c r="A77" s="123"/>
      <c r="B77" s="3">
        <f t="shared" si="15"/>
        <v>152</v>
      </c>
      <c r="C77" s="1" t="s">
        <v>32</v>
      </c>
      <c r="D77" s="10" t="str">
        <f t="shared" si="16"/>
        <v>pcote 90grs</v>
      </c>
      <c r="E77" s="5" t="str">
        <f>+E76</f>
        <v>2*2</v>
      </c>
      <c r="F77" s="56" t="s">
        <v>39</v>
      </c>
      <c r="G77" s="120"/>
      <c r="H77" s="120"/>
      <c r="I77" s="120"/>
      <c r="J77" s="95">
        <f>+J76</f>
        <v>500</v>
      </c>
      <c r="K77" s="104"/>
      <c r="L77" s="104"/>
      <c r="M77" s="12">
        <f t="shared" si="11"/>
        <v>0</v>
      </c>
      <c r="N77" s="110">
        <f>+N76</f>
        <v>1000</v>
      </c>
      <c r="O77" s="104"/>
      <c r="P77" s="104"/>
      <c r="Q77" s="12">
        <f t="shared" si="12"/>
        <v>0</v>
      </c>
      <c r="R77" s="110">
        <f>+R76</f>
        <v>2000</v>
      </c>
      <c r="S77" s="104"/>
      <c r="T77" s="104"/>
      <c r="U77" s="12">
        <f t="shared" si="13"/>
        <v>0</v>
      </c>
    </row>
    <row r="78" spans="1:21" ht="27" thickBot="1" x14ac:dyDescent="0.3">
      <c r="A78" s="123"/>
      <c r="B78" s="3">
        <f t="shared" si="15"/>
        <v>152</v>
      </c>
      <c r="C78" s="4" t="s">
        <v>33</v>
      </c>
      <c r="D78" s="10" t="str">
        <f t="shared" si="16"/>
        <v>pcote 90grs</v>
      </c>
      <c r="E78" s="5" t="str">
        <f>+E77</f>
        <v>2*2</v>
      </c>
      <c r="F78" s="56" t="s">
        <v>39</v>
      </c>
      <c r="G78" s="120"/>
      <c r="H78" s="120"/>
      <c r="I78" s="120"/>
      <c r="J78" s="96">
        <f>+J77</f>
        <v>500</v>
      </c>
      <c r="K78" s="103"/>
      <c r="L78" s="103"/>
      <c r="M78" s="12">
        <f t="shared" si="11"/>
        <v>0</v>
      </c>
      <c r="N78" s="109">
        <f>+N77</f>
        <v>1000</v>
      </c>
      <c r="O78" s="103"/>
      <c r="P78" s="103"/>
      <c r="Q78" s="12">
        <f t="shared" si="12"/>
        <v>0</v>
      </c>
      <c r="R78" s="109">
        <f>+R77</f>
        <v>2000</v>
      </c>
      <c r="S78" s="103"/>
      <c r="T78" s="103"/>
      <c r="U78" s="12">
        <f t="shared" si="13"/>
        <v>0</v>
      </c>
    </row>
    <row r="79" spans="1:21" ht="27" thickBot="1" x14ac:dyDescent="0.3">
      <c r="A79" s="124"/>
      <c r="B79" s="52">
        <f t="shared" si="15"/>
        <v>152</v>
      </c>
      <c r="C79" s="53" t="s">
        <v>78</v>
      </c>
      <c r="D79" s="63" t="str">
        <f t="shared" si="16"/>
        <v>pcote 90grs</v>
      </c>
      <c r="E79" s="55" t="str">
        <f>+E76</f>
        <v>2*2</v>
      </c>
      <c r="F79" s="56" t="s">
        <v>39</v>
      </c>
      <c r="G79" s="121"/>
      <c r="H79" s="121"/>
      <c r="I79" s="121"/>
      <c r="J79" s="97">
        <f>+J76</f>
        <v>500</v>
      </c>
      <c r="K79" s="103"/>
      <c r="L79" s="103"/>
      <c r="M79" s="12">
        <f t="shared" si="11"/>
        <v>0</v>
      </c>
      <c r="N79" s="109">
        <f>+N76</f>
        <v>1000</v>
      </c>
      <c r="O79" s="103"/>
      <c r="P79" s="103"/>
      <c r="Q79" s="12">
        <f t="shared" si="12"/>
        <v>0</v>
      </c>
      <c r="R79" s="109">
        <f>+R76</f>
        <v>2000</v>
      </c>
      <c r="S79" s="103"/>
      <c r="T79" s="103"/>
      <c r="U79" s="12">
        <f t="shared" si="13"/>
        <v>0</v>
      </c>
    </row>
    <row r="80" spans="1:21" ht="27" thickBot="1" x14ac:dyDescent="0.3">
      <c r="A80" s="122" t="s">
        <v>1</v>
      </c>
      <c r="B80" s="43">
        <f t="shared" ref="B80:B83" si="17">+B79</f>
        <v>152</v>
      </c>
      <c r="C80" s="44" t="s">
        <v>31</v>
      </c>
      <c r="D80" s="64" t="str">
        <f t="shared" si="16"/>
        <v>pcote 90grs</v>
      </c>
      <c r="E80" s="46" t="s">
        <v>0</v>
      </c>
      <c r="F80" s="56" t="s">
        <v>39</v>
      </c>
      <c r="G80" s="119" t="s">
        <v>40</v>
      </c>
      <c r="H80" s="119" t="s">
        <v>42</v>
      </c>
      <c r="I80" s="119" t="s">
        <v>44</v>
      </c>
      <c r="J80" s="94">
        <v>500</v>
      </c>
      <c r="K80" s="103"/>
      <c r="L80" s="103"/>
      <c r="M80" s="12">
        <f t="shared" si="11"/>
        <v>0</v>
      </c>
      <c r="N80" s="109">
        <v>1000</v>
      </c>
      <c r="O80" s="103"/>
      <c r="P80" s="103"/>
      <c r="Q80" s="12">
        <f t="shared" si="12"/>
        <v>0</v>
      </c>
      <c r="R80" s="109">
        <v>2000</v>
      </c>
      <c r="S80" s="103"/>
      <c r="T80" s="103"/>
      <c r="U80" s="12">
        <f t="shared" si="13"/>
        <v>0</v>
      </c>
    </row>
    <row r="81" spans="1:21" ht="27" thickBot="1" x14ac:dyDescent="0.3">
      <c r="A81" s="123"/>
      <c r="B81" s="3">
        <f t="shared" si="17"/>
        <v>152</v>
      </c>
      <c r="C81" s="1" t="s">
        <v>32</v>
      </c>
      <c r="D81" s="10" t="str">
        <f t="shared" si="16"/>
        <v>pcote 90grs</v>
      </c>
      <c r="E81" s="5" t="str">
        <f>+E80</f>
        <v>4*4</v>
      </c>
      <c r="F81" s="56" t="s">
        <v>39</v>
      </c>
      <c r="G81" s="120"/>
      <c r="H81" s="120"/>
      <c r="I81" s="120"/>
      <c r="J81" s="95">
        <f>+J80</f>
        <v>500</v>
      </c>
      <c r="K81" s="104"/>
      <c r="L81" s="104"/>
      <c r="M81" s="12">
        <f t="shared" si="11"/>
        <v>0</v>
      </c>
      <c r="N81" s="110">
        <f>+N80</f>
        <v>1000</v>
      </c>
      <c r="O81" s="104"/>
      <c r="P81" s="104"/>
      <c r="Q81" s="12">
        <f t="shared" si="12"/>
        <v>0</v>
      </c>
      <c r="R81" s="110">
        <f>+R80</f>
        <v>2000</v>
      </c>
      <c r="S81" s="104"/>
      <c r="T81" s="104"/>
      <c r="U81" s="12">
        <f t="shared" si="13"/>
        <v>0</v>
      </c>
    </row>
    <row r="82" spans="1:21" ht="27" thickBot="1" x14ac:dyDescent="0.3">
      <c r="A82" s="123"/>
      <c r="B82" s="3">
        <f t="shared" si="17"/>
        <v>152</v>
      </c>
      <c r="C82" s="2" t="s">
        <v>33</v>
      </c>
      <c r="D82" s="10" t="str">
        <f t="shared" si="16"/>
        <v>pcote 90grs</v>
      </c>
      <c r="E82" s="5" t="str">
        <f>+E81</f>
        <v>4*4</v>
      </c>
      <c r="F82" s="56" t="s">
        <v>39</v>
      </c>
      <c r="G82" s="120"/>
      <c r="H82" s="120"/>
      <c r="I82" s="120"/>
      <c r="J82" s="96">
        <f>+J81</f>
        <v>500</v>
      </c>
      <c r="K82" s="103"/>
      <c r="L82" s="103"/>
      <c r="M82" s="12">
        <f t="shared" si="11"/>
        <v>0</v>
      </c>
      <c r="N82" s="109">
        <f>+N81</f>
        <v>1000</v>
      </c>
      <c r="O82" s="103"/>
      <c r="P82" s="103"/>
      <c r="Q82" s="12">
        <f t="shared" si="12"/>
        <v>0</v>
      </c>
      <c r="R82" s="109">
        <f>+R81</f>
        <v>2000</v>
      </c>
      <c r="S82" s="103"/>
      <c r="T82" s="103"/>
      <c r="U82" s="12">
        <f t="shared" si="13"/>
        <v>0</v>
      </c>
    </row>
    <row r="83" spans="1:21" ht="27" thickBot="1" x14ac:dyDescent="0.3">
      <c r="A83" s="124"/>
      <c r="B83" s="52">
        <f t="shared" si="17"/>
        <v>152</v>
      </c>
      <c r="C83" s="53" t="s">
        <v>78</v>
      </c>
      <c r="D83" s="63" t="str">
        <f t="shared" si="16"/>
        <v>pcote 90grs</v>
      </c>
      <c r="E83" s="55" t="str">
        <f>+E80</f>
        <v>4*4</v>
      </c>
      <c r="F83" s="56" t="s">
        <v>39</v>
      </c>
      <c r="G83" s="121"/>
      <c r="H83" s="121"/>
      <c r="I83" s="121"/>
      <c r="J83" s="97">
        <f>+J80</f>
        <v>500</v>
      </c>
      <c r="K83" s="103"/>
      <c r="L83" s="103"/>
      <c r="M83" s="12">
        <f t="shared" si="11"/>
        <v>0</v>
      </c>
      <c r="N83" s="109">
        <f>+N80</f>
        <v>1000</v>
      </c>
      <c r="O83" s="103"/>
      <c r="P83" s="103"/>
      <c r="Q83" s="12">
        <f t="shared" si="12"/>
        <v>0</v>
      </c>
      <c r="R83" s="109">
        <f>+R80</f>
        <v>2000</v>
      </c>
      <c r="S83" s="103"/>
      <c r="T83" s="103"/>
      <c r="U83" s="12">
        <f t="shared" si="13"/>
        <v>0</v>
      </c>
    </row>
    <row r="84" spans="1:21" ht="6.75" customHeight="1" thickBot="1" x14ac:dyDescent="0.3">
      <c r="A84" s="65"/>
      <c r="B84" s="66"/>
      <c r="C84" s="66"/>
      <c r="D84" s="67"/>
      <c r="E84" s="61"/>
      <c r="F84" s="69"/>
      <c r="G84" s="61"/>
      <c r="H84" s="66"/>
      <c r="I84" s="66"/>
      <c r="J84" s="99"/>
      <c r="K84" s="105"/>
      <c r="L84" s="105"/>
      <c r="M84" s="12">
        <f t="shared" si="11"/>
        <v>0</v>
      </c>
      <c r="N84" s="111"/>
      <c r="O84" s="105"/>
      <c r="P84" s="105"/>
      <c r="Q84" s="12">
        <f t="shared" si="12"/>
        <v>0</v>
      </c>
      <c r="R84" s="111"/>
      <c r="S84" s="105"/>
      <c r="T84" s="105"/>
      <c r="U84" s="12">
        <f t="shared" si="13"/>
        <v>0</v>
      </c>
    </row>
    <row r="85" spans="1:21" ht="27" thickBot="1" x14ac:dyDescent="0.3">
      <c r="A85" s="122" t="s">
        <v>1</v>
      </c>
      <c r="B85" s="43">
        <v>200</v>
      </c>
      <c r="C85" s="44" t="s">
        <v>31</v>
      </c>
      <c r="D85" s="45" t="s">
        <v>28</v>
      </c>
      <c r="E85" s="46" t="s">
        <v>3</v>
      </c>
      <c r="F85" s="68" t="s">
        <v>39</v>
      </c>
      <c r="G85" s="119" t="s">
        <v>40</v>
      </c>
      <c r="H85" s="119" t="s">
        <v>42</v>
      </c>
      <c r="I85" s="119" t="s">
        <v>44</v>
      </c>
      <c r="J85" s="94">
        <v>500</v>
      </c>
      <c r="K85" s="103"/>
      <c r="L85" s="103"/>
      <c r="M85" s="12">
        <f t="shared" si="11"/>
        <v>0</v>
      </c>
      <c r="N85" s="109">
        <v>1000</v>
      </c>
      <c r="O85" s="103"/>
      <c r="P85" s="103"/>
      <c r="Q85" s="12">
        <f t="shared" si="12"/>
        <v>0</v>
      </c>
      <c r="R85" s="109">
        <v>2000</v>
      </c>
      <c r="S85" s="103"/>
      <c r="T85" s="103"/>
      <c r="U85" s="12">
        <f t="shared" si="13"/>
        <v>0</v>
      </c>
    </row>
    <row r="86" spans="1:21" ht="27" thickBot="1" x14ac:dyDescent="0.3">
      <c r="A86" s="123"/>
      <c r="B86" s="1">
        <f t="shared" ref="B86:B92" si="18">+B85</f>
        <v>200</v>
      </c>
      <c r="C86" s="1" t="s">
        <v>32</v>
      </c>
      <c r="D86" s="10" t="str">
        <f>+D85</f>
        <v>pcote 90grs</v>
      </c>
      <c r="E86" s="5" t="str">
        <f>+E85</f>
        <v xml:space="preserve">1x1 </v>
      </c>
      <c r="F86" s="56" t="s">
        <v>39</v>
      </c>
      <c r="G86" s="120"/>
      <c r="H86" s="120"/>
      <c r="I86" s="120"/>
      <c r="J86" s="95">
        <f>+J85</f>
        <v>500</v>
      </c>
      <c r="K86" s="104"/>
      <c r="L86" s="104"/>
      <c r="M86" s="12">
        <f t="shared" si="11"/>
        <v>0</v>
      </c>
      <c r="N86" s="110">
        <f>+N85</f>
        <v>1000</v>
      </c>
      <c r="O86" s="104"/>
      <c r="P86" s="104"/>
      <c r="Q86" s="12">
        <f t="shared" si="12"/>
        <v>0</v>
      </c>
      <c r="R86" s="110">
        <f>+R85</f>
        <v>2000</v>
      </c>
      <c r="S86" s="104"/>
      <c r="T86" s="104"/>
      <c r="U86" s="12">
        <f t="shared" si="13"/>
        <v>0</v>
      </c>
    </row>
    <row r="87" spans="1:21" ht="27" thickBot="1" x14ac:dyDescent="0.3">
      <c r="A87" s="123"/>
      <c r="B87" s="3">
        <f t="shared" si="18"/>
        <v>200</v>
      </c>
      <c r="C87" s="2" t="s">
        <v>33</v>
      </c>
      <c r="D87" s="33" t="str">
        <f>+D86</f>
        <v>pcote 90grs</v>
      </c>
      <c r="E87" s="5" t="str">
        <f>+E86</f>
        <v xml:space="preserve">1x1 </v>
      </c>
      <c r="F87" s="56" t="s">
        <v>39</v>
      </c>
      <c r="G87" s="120"/>
      <c r="H87" s="120"/>
      <c r="I87" s="120"/>
      <c r="J87" s="96">
        <f>+J86</f>
        <v>500</v>
      </c>
      <c r="K87" s="103"/>
      <c r="L87" s="103"/>
      <c r="M87" s="12">
        <f t="shared" si="11"/>
        <v>0</v>
      </c>
      <c r="N87" s="109">
        <f>+N86</f>
        <v>1000</v>
      </c>
      <c r="O87" s="103"/>
      <c r="P87" s="103"/>
      <c r="Q87" s="12">
        <f t="shared" si="12"/>
        <v>0</v>
      </c>
      <c r="R87" s="109">
        <f>+R86</f>
        <v>2000</v>
      </c>
      <c r="S87" s="103"/>
      <c r="T87" s="103"/>
      <c r="U87" s="12">
        <f t="shared" si="13"/>
        <v>0</v>
      </c>
    </row>
    <row r="88" spans="1:21" ht="27" thickBot="1" x14ac:dyDescent="0.3">
      <c r="A88" s="124"/>
      <c r="B88" s="52">
        <f t="shared" si="18"/>
        <v>200</v>
      </c>
      <c r="C88" s="53" t="s">
        <v>78</v>
      </c>
      <c r="D88" s="54" t="str">
        <f t="shared" ref="D88:D96" si="19">+D87</f>
        <v>pcote 90grs</v>
      </c>
      <c r="E88" s="55" t="str">
        <f>+E85</f>
        <v xml:space="preserve">1x1 </v>
      </c>
      <c r="F88" s="56" t="s">
        <v>39</v>
      </c>
      <c r="G88" s="121"/>
      <c r="H88" s="121"/>
      <c r="I88" s="121"/>
      <c r="J88" s="97">
        <f>+J85</f>
        <v>500</v>
      </c>
      <c r="K88" s="103"/>
      <c r="L88" s="103"/>
      <c r="M88" s="12">
        <f t="shared" si="11"/>
        <v>0</v>
      </c>
      <c r="N88" s="109">
        <f>+N85</f>
        <v>1000</v>
      </c>
      <c r="O88" s="103"/>
      <c r="P88" s="103"/>
      <c r="Q88" s="12">
        <f t="shared" si="12"/>
        <v>0</v>
      </c>
      <c r="R88" s="109">
        <f>+R85</f>
        <v>2000</v>
      </c>
      <c r="S88" s="103"/>
      <c r="T88" s="103"/>
      <c r="U88" s="12">
        <f t="shared" si="13"/>
        <v>0</v>
      </c>
    </row>
    <row r="89" spans="1:21" ht="27" thickBot="1" x14ac:dyDescent="0.3">
      <c r="A89" s="126" t="s">
        <v>1</v>
      </c>
      <c r="B89" s="7">
        <f t="shared" si="18"/>
        <v>200</v>
      </c>
      <c r="C89" s="4" t="s">
        <v>31</v>
      </c>
      <c r="D89" s="34" t="str">
        <f t="shared" si="19"/>
        <v>pcote 90grs</v>
      </c>
      <c r="E89" s="6" t="s">
        <v>2</v>
      </c>
      <c r="F89" s="56" t="s">
        <v>39</v>
      </c>
      <c r="G89" s="119" t="s">
        <v>40</v>
      </c>
      <c r="H89" s="128" t="s">
        <v>42</v>
      </c>
      <c r="I89" s="119" t="s">
        <v>44</v>
      </c>
      <c r="J89" s="98">
        <v>500</v>
      </c>
      <c r="K89" s="103"/>
      <c r="L89" s="103"/>
      <c r="M89" s="12">
        <f t="shared" si="11"/>
        <v>0</v>
      </c>
      <c r="N89" s="109">
        <v>1000</v>
      </c>
      <c r="O89" s="103"/>
      <c r="P89" s="103"/>
      <c r="Q89" s="12">
        <f t="shared" si="12"/>
        <v>0</v>
      </c>
      <c r="R89" s="109">
        <v>2000</v>
      </c>
      <c r="S89" s="103"/>
      <c r="T89" s="103"/>
      <c r="U89" s="12">
        <f t="shared" si="13"/>
        <v>0</v>
      </c>
    </row>
    <row r="90" spans="1:21" ht="27" thickBot="1" x14ac:dyDescent="0.3">
      <c r="A90" s="127"/>
      <c r="B90" s="3">
        <f t="shared" si="18"/>
        <v>200</v>
      </c>
      <c r="C90" s="1" t="s">
        <v>32</v>
      </c>
      <c r="D90" s="34" t="str">
        <f t="shared" si="19"/>
        <v>pcote 90grs</v>
      </c>
      <c r="E90" s="5" t="str">
        <f>+E89</f>
        <v>2*2</v>
      </c>
      <c r="F90" s="56" t="s">
        <v>39</v>
      </c>
      <c r="G90" s="120"/>
      <c r="H90" s="120"/>
      <c r="I90" s="120"/>
      <c r="J90" s="95">
        <f>+J89</f>
        <v>500</v>
      </c>
      <c r="K90" s="104"/>
      <c r="L90" s="104"/>
      <c r="M90" s="12">
        <f t="shared" si="11"/>
        <v>0</v>
      </c>
      <c r="N90" s="110">
        <f>+N89</f>
        <v>1000</v>
      </c>
      <c r="O90" s="104"/>
      <c r="P90" s="104"/>
      <c r="Q90" s="12">
        <f t="shared" si="12"/>
        <v>0</v>
      </c>
      <c r="R90" s="110">
        <f>+R89</f>
        <v>2000</v>
      </c>
      <c r="S90" s="104"/>
      <c r="T90" s="104"/>
      <c r="U90" s="12">
        <f t="shared" si="13"/>
        <v>0</v>
      </c>
    </row>
    <row r="91" spans="1:21" ht="27" thickBot="1" x14ac:dyDescent="0.3">
      <c r="A91" s="127"/>
      <c r="B91" s="3">
        <f t="shared" si="18"/>
        <v>200</v>
      </c>
      <c r="C91" s="4" t="s">
        <v>33</v>
      </c>
      <c r="D91" s="34" t="str">
        <f t="shared" si="19"/>
        <v>pcote 90grs</v>
      </c>
      <c r="E91" s="5" t="str">
        <f>+E90</f>
        <v>2*2</v>
      </c>
      <c r="F91" s="56" t="s">
        <v>39</v>
      </c>
      <c r="G91" s="120"/>
      <c r="H91" s="120"/>
      <c r="I91" s="120"/>
      <c r="J91" s="96">
        <f>+J90</f>
        <v>500</v>
      </c>
      <c r="K91" s="103"/>
      <c r="L91" s="103"/>
      <c r="M91" s="12">
        <f t="shared" si="11"/>
        <v>0</v>
      </c>
      <c r="N91" s="109">
        <f>+N90</f>
        <v>1000</v>
      </c>
      <c r="O91" s="103"/>
      <c r="P91" s="103"/>
      <c r="Q91" s="12">
        <f t="shared" si="12"/>
        <v>0</v>
      </c>
      <c r="R91" s="109">
        <f>+R90</f>
        <v>2000</v>
      </c>
      <c r="S91" s="103"/>
      <c r="T91" s="103"/>
      <c r="U91" s="12">
        <f t="shared" si="13"/>
        <v>0</v>
      </c>
    </row>
    <row r="92" spans="1:21" ht="27" thickBot="1" x14ac:dyDescent="0.3">
      <c r="A92" s="127"/>
      <c r="B92" s="3">
        <f t="shared" si="18"/>
        <v>200</v>
      </c>
      <c r="C92" s="2" t="s">
        <v>78</v>
      </c>
      <c r="D92" s="34" t="str">
        <f t="shared" si="19"/>
        <v>pcote 90grs</v>
      </c>
      <c r="E92" s="5" t="str">
        <f>+E89</f>
        <v>2*2</v>
      </c>
      <c r="F92" s="56" t="s">
        <v>39</v>
      </c>
      <c r="G92" s="121"/>
      <c r="H92" s="129"/>
      <c r="I92" s="121"/>
      <c r="J92" s="96">
        <f>+J89</f>
        <v>500</v>
      </c>
      <c r="K92" s="103"/>
      <c r="L92" s="103"/>
      <c r="M92" s="12">
        <f t="shared" si="11"/>
        <v>0</v>
      </c>
      <c r="N92" s="109">
        <f>+N89</f>
        <v>1000</v>
      </c>
      <c r="O92" s="103"/>
      <c r="P92" s="103"/>
      <c r="Q92" s="12">
        <f t="shared" si="12"/>
        <v>0</v>
      </c>
      <c r="R92" s="109">
        <f>+R89</f>
        <v>2000</v>
      </c>
      <c r="S92" s="103"/>
      <c r="T92" s="103"/>
      <c r="U92" s="12">
        <f t="shared" si="13"/>
        <v>0</v>
      </c>
    </row>
    <row r="93" spans="1:21" ht="27" thickBot="1" x14ac:dyDescent="0.3">
      <c r="A93" s="127" t="s">
        <v>1</v>
      </c>
      <c r="B93" s="3">
        <f>+B92</f>
        <v>200</v>
      </c>
      <c r="C93" s="2" t="s">
        <v>31</v>
      </c>
      <c r="D93" s="34" t="str">
        <f t="shared" si="19"/>
        <v>pcote 90grs</v>
      </c>
      <c r="E93" s="5" t="s">
        <v>0</v>
      </c>
      <c r="F93" s="56" t="s">
        <v>39</v>
      </c>
      <c r="G93" s="133" t="s">
        <v>40</v>
      </c>
      <c r="H93" s="130" t="s">
        <v>42</v>
      </c>
      <c r="I93" s="136" t="s">
        <v>44</v>
      </c>
      <c r="J93" s="96">
        <v>500</v>
      </c>
      <c r="K93" s="103"/>
      <c r="L93" s="103"/>
      <c r="M93" s="12">
        <f t="shared" si="11"/>
        <v>0</v>
      </c>
      <c r="N93" s="109">
        <v>1000</v>
      </c>
      <c r="O93" s="103"/>
      <c r="P93" s="103"/>
      <c r="Q93" s="12">
        <f t="shared" si="12"/>
        <v>0</v>
      </c>
      <c r="R93" s="109">
        <v>2000</v>
      </c>
      <c r="S93" s="103"/>
      <c r="T93" s="103"/>
      <c r="U93" s="12">
        <f t="shared" si="13"/>
        <v>0</v>
      </c>
    </row>
    <row r="94" spans="1:21" ht="27" thickBot="1" x14ac:dyDescent="0.3">
      <c r="A94" s="127"/>
      <c r="B94" s="3">
        <f>+B93</f>
        <v>200</v>
      </c>
      <c r="C94" s="1" t="s">
        <v>32</v>
      </c>
      <c r="D94" s="34" t="str">
        <f t="shared" si="19"/>
        <v>pcote 90grs</v>
      </c>
      <c r="E94" s="5" t="str">
        <f>+E93</f>
        <v>4*4</v>
      </c>
      <c r="F94" s="56" t="s">
        <v>39</v>
      </c>
      <c r="G94" s="134"/>
      <c r="H94" s="131"/>
      <c r="I94" s="137"/>
      <c r="J94" s="95">
        <f>+J93</f>
        <v>500</v>
      </c>
      <c r="K94" s="104"/>
      <c r="L94" s="104"/>
      <c r="M94" s="12">
        <f t="shared" si="11"/>
        <v>0</v>
      </c>
      <c r="N94" s="110">
        <f>+N93</f>
        <v>1000</v>
      </c>
      <c r="O94" s="104"/>
      <c r="P94" s="104"/>
      <c r="Q94" s="12">
        <f t="shared" si="12"/>
        <v>0</v>
      </c>
      <c r="R94" s="110">
        <f>+R93</f>
        <v>2000</v>
      </c>
      <c r="S94" s="104"/>
      <c r="T94" s="104"/>
      <c r="U94" s="12">
        <f t="shared" si="13"/>
        <v>0</v>
      </c>
    </row>
    <row r="95" spans="1:21" ht="27" thickBot="1" x14ac:dyDescent="0.3">
      <c r="A95" s="127"/>
      <c r="B95" s="3">
        <f>+B94</f>
        <v>200</v>
      </c>
      <c r="C95" s="4" t="s">
        <v>33</v>
      </c>
      <c r="D95" s="34" t="str">
        <f t="shared" si="19"/>
        <v>pcote 90grs</v>
      </c>
      <c r="E95" s="5" t="str">
        <f>+E94</f>
        <v>4*4</v>
      </c>
      <c r="F95" s="56" t="s">
        <v>39</v>
      </c>
      <c r="G95" s="134"/>
      <c r="H95" s="131"/>
      <c r="I95" s="137"/>
      <c r="J95" s="96">
        <f>+J94</f>
        <v>500</v>
      </c>
      <c r="K95" s="103"/>
      <c r="L95" s="103"/>
      <c r="M95" s="12">
        <f t="shared" si="11"/>
        <v>0</v>
      </c>
      <c r="N95" s="109">
        <f>+N94</f>
        <v>1000</v>
      </c>
      <c r="O95" s="103"/>
      <c r="P95" s="103"/>
      <c r="Q95" s="12">
        <f t="shared" si="12"/>
        <v>0</v>
      </c>
      <c r="R95" s="109">
        <f>+R94</f>
        <v>2000</v>
      </c>
      <c r="S95" s="103"/>
      <c r="T95" s="103"/>
      <c r="U95" s="12">
        <f t="shared" si="13"/>
        <v>0</v>
      </c>
    </row>
    <row r="96" spans="1:21" ht="27" thickBot="1" x14ac:dyDescent="0.3">
      <c r="A96" s="127"/>
      <c r="B96" s="3">
        <f>+B95</f>
        <v>200</v>
      </c>
      <c r="C96" s="2" t="s">
        <v>78</v>
      </c>
      <c r="D96" s="34" t="str">
        <f t="shared" si="19"/>
        <v>pcote 90grs</v>
      </c>
      <c r="E96" s="5" t="str">
        <f>+E93</f>
        <v>4*4</v>
      </c>
      <c r="F96" s="56" t="s">
        <v>39</v>
      </c>
      <c r="G96" s="135"/>
      <c r="H96" s="132"/>
      <c r="I96" s="138"/>
      <c r="J96" s="96">
        <f>+J93</f>
        <v>500</v>
      </c>
      <c r="K96" s="103"/>
      <c r="L96" s="103"/>
      <c r="M96" s="12">
        <f t="shared" si="11"/>
        <v>0</v>
      </c>
      <c r="N96" s="109">
        <f>+N93</f>
        <v>1000</v>
      </c>
      <c r="O96" s="103"/>
      <c r="P96" s="103"/>
      <c r="Q96" s="12">
        <f t="shared" si="12"/>
        <v>0</v>
      </c>
      <c r="R96" s="109">
        <f>+R93</f>
        <v>2000</v>
      </c>
      <c r="S96" s="103"/>
      <c r="T96" s="103"/>
      <c r="U96" s="12">
        <f t="shared" si="13"/>
        <v>0</v>
      </c>
    </row>
    <row r="97" spans="1:21" ht="15.75" thickBot="1" x14ac:dyDescent="0.3">
      <c r="A97" s="9"/>
      <c r="B97" s="8"/>
      <c r="C97" s="8"/>
      <c r="D97" s="36"/>
      <c r="E97" s="5"/>
      <c r="F97" s="70"/>
      <c r="G97" s="41"/>
      <c r="H97" s="8"/>
      <c r="I97" s="8"/>
      <c r="J97" s="8"/>
      <c r="K97" s="106"/>
      <c r="L97" s="106"/>
      <c r="M97" s="12">
        <f t="shared" si="11"/>
        <v>0</v>
      </c>
      <c r="N97" s="112"/>
      <c r="O97" s="106"/>
      <c r="P97" s="106"/>
      <c r="Q97" s="12">
        <f t="shared" si="12"/>
        <v>0</v>
      </c>
      <c r="R97" s="113"/>
      <c r="S97" s="106"/>
      <c r="T97" s="106"/>
      <c r="U97" s="12">
        <f t="shared" si="13"/>
        <v>0</v>
      </c>
    </row>
    <row r="98" spans="1:21" ht="27" thickBot="1" x14ac:dyDescent="0.3">
      <c r="A98" s="127" t="s">
        <v>1</v>
      </c>
      <c r="B98" s="3">
        <v>300</v>
      </c>
      <c r="C98" s="2" t="s">
        <v>31</v>
      </c>
      <c r="D98" s="33" t="s">
        <v>28</v>
      </c>
      <c r="E98" s="5" t="s">
        <v>3</v>
      </c>
      <c r="F98" s="68" t="s">
        <v>41</v>
      </c>
      <c r="G98" s="133" t="s">
        <v>40</v>
      </c>
      <c r="H98" s="130" t="s">
        <v>42</v>
      </c>
      <c r="I98" s="136" t="s">
        <v>44</v>
      </c>
      <c r="J98" s="96">
        <v>500</v>
      </c>
      <c r="K98" s="103"/>
      <c r="L98" s="103"/>
      <c r="M98" s="12">
        <f t="shared" si="11"/>
        <v>0</v>
      </c>
      <c r="N98" s="109">
        <v>1000</v>
      </c>
      <c r="O98" s="103"/>
      <c r="P98" s="103"/>
      <c r="Q98" s="12">
        <f t="shared" si="12"/>
        <v>0</v>
      </c>
      <c r="R98" s="109">
        <v>2000</v>
      </c>
      <c r="S98" s="103"/>
      <c r="T98" s="103"/>
      <c r="U98" s="12">
        <f t="shared" si="13"/>
        <v>0</v>
      </c>
    </row>
    <row r="99" spans="1:21" ht="27" thickBot="1" x14ac:dyDescent="0.3">
      <c r="A99" s="127"/>
      <c r="B99" s="1">
        <f t="shared" ref="B99:B109" si="20">+B98</f>
        <v>300</v>
      </c>
      <c r="C99" s="1" t="s">
        <v>32</v>
      </c>
      <c r="D99" s="10" t="str">
        <f>+D98</f>
        <v>pcote 90grs</v>
      </c>
      <c r="E99" s="5" t="str">
        <f>+E98</f>
        <v xml:space="preserve">1x1 </v>
      </c>
      <c r="F99" s="56" t="s">
        <v>41</v>
      </c>
      <c r="G99" s="134"/>
      <c r="H99" s="131"/>
      <c r="I99" s="137"/>
      <c r="J99" s="95">
        <f>+J98</f>
        <v>500</v>
      </c>
      <c r="K99" s="104"/>
      <c r="L99" s="104"/>
      <c r="M99" s="12">
        <f t="shared" si="11"/>
        <v>0</v>
      </c>
      <c r="N99" s="110">
        <f>+N98</f>
        <v>1000</v>
      </c>
      <c r="O99" s="104"/>
      <c r="P99" s="104"/>
      <c r="Q99" s="12">
        <f t="shared" si="12"/>
        <v>0</v>
      </c>
      <c r="R99" s="110">
        <f>+R98</f>
        <v>2000</v>
      </c>
      <c r="S99" s="104"/>
      <c r="T99" s="104"/>
      <c r="U99" s="12">
        <f t="shared" si="13"/>
        <v>0</v>
      </c>
    </row>
    <row r="100" spans="1:21" ht="27" thickBot="1" x14ac:dyDescent="0.3">
      <c r="A100" s="127"/>
      <c r="B100" s="7">
        <f t="shared" si="20"/>
        <v>300</v>
      </c>
      <c r="C100" s="4" t="s">
        <v>33</v>
      </c>
      <c r="D100" s="10" t="str">
        <f>+D99</f>
        <v>pcote 90grs</v>
      </c>
      <c r="E100" s="5" t="str">
        <f>+E99</f>
        <v xml:space="preserve">1x1 </v>
      </c>
      <c r="F100" s="56" t="s">
        <v>41</v>
      </c>
      <c r="G100" s="134"/>
      <c r="H100" s="131"/>
      <c r="I100" s="137"/>
      <c r="J100" s="92">
        <f>+J99</f>
        <v>500</v>
      </c>
      <c r="K100" s="103"/>
      <c r="L100" s="103"/>
      <c r="M100" s="12">
        <f t="shared" si="11"/>
        <v>0</v>
      </c>
      <c r="N100" s="109">
        <f>+N99</f>
        <v>1000</v>
      </c>
      <c r="O100" s="103"/>
      <c r="P100" s="103"/>
      <c r="Q100" s="12">
        <f t="shared" si="12"/>
        <v>0</v>
      </c>
      <c r="R100" s="109">
        <f>+R99</f>
        <v>2000</v>
      </c>
      <c r="S100" s="103"/>
      <c r="T100" s="103"/>
      <c r="U100" s="12">
        <f t="shared" si="13"/>
        <v>0</v>
      </c>
    </row>
    <row r="101" spans="1:21" ht="27" thickBot="1" x14ac:dyDescent="0.3">
      <c r="A101" s="127"/>
      <c r="B101" s="3">
        <f t="shared" si="20"/>
        <v>300</v>
      </c>
      <c r="C101" s="2" t="s">
        <v>78</v>
      </c>
      <c r="D101" s="10" t="str">
        <f t="shared" ref="D101:D109" si="21">+D100</f>
        <v>pcote 90grs</v>
      </c>
      <c r="E101" s="5" t="str">
        <f>+E98</f>
        <v xml:space="preserve">1x1 </v>
      </c>
      <c r="F101" s="56" t="s">
        <v>41</v>
      </c>
      <c r="G101" s="135"/>
      <c r="H101" s="132"/>
      <c r="I101" s="138"/>
      <c r="J101" s="92">
        <f>+J98</f>
        <v>500</v>
      </c>
      <c r="K101" s="103"/>
      <c r="L101" s="103"/>
      <c r="M101" s="12">
        <f t="shared" si="11"/>
        <v>0</v>
      </c>
      <c r="N101" s="109">
        <f>+N98</f>
        <v>1000</v>
      </c>
      <c r="O101" s="103"/>
      <c r="P101" s="103"/>
      <c r="Q101" s="12">
        <f t="shared" si="12"/>
        <v>0</v>
      </c>
      <c r="R101" s="109">
        <f>+R98</f>
        <v>2000</v>
      </c>
      <c r="S101" s="103"/>
      <c r="T101" s="103"/>
      <c r="U101" s="12">
        <f t="shared" si="13"/>
        <v>0</v>
      </c>
    </row>
    <row r="102" spans="1:21" ht="27" thickBot="1" x14ac:dyDescent="0.3">
      <c r="A102" s="127" t="s">
        <v>1</v>
      </c>
      <c r="B102" s="3">
        <f t="shared" si="20"/>
        <v>300</v>
      </c>
      <c r="C102" s="2" t="s">
        <v>31</v>
      </c>
      <c r="D102" s="10" t="str">
        <f t="shared" si="21"/>
        <v>pcote 90grs</v>
      </c>
      <c r="E102" s="5" t="s">
        <v>2</v>
      </c>
      <c r="F102" s="56" t="s">
        <v>41</v>
      </c>
      <c r="G102" s="133" t="s">
        <v>40</v>
      </c>
      <c r="H102" s="130" t="s">
        <v>42</v>
      </c>
      <c r="I102" s="136" t="s">
        <v>44</v>
      </c>
      <c r="J102" s="96">
        <v>500</v>
      </c>
      <c r="K102" s="103"/>
      <c r="L102" s="103"/>
      <c r="M102" s="12">
        <f t="shared" si="11"/>
        <v>0</v>
      </c>
      <c r="N102" s="109">
        <v>1000</v>
      </c>
      <c r="O102" s="103"/>
      <c r="P102" s="103"/>
      <c r="Q102" s="12">
        <f t="shared" si="12"/>
        <v>0</v>
      </c>
      <c r="R102" s="109">
        <v>2000</v>
      </c>
      <c r="S102" s="103"/>
      <c r="T102" s="103"/>
      <c r="U102" s="12">
        <f t="shared" si="13"/>
        <v>0</v>
      </c>
    </row>
    <row r="103" spans="1:21" ht="27" thickBot="1" x14ac:dyDescent="0.3">
      <c r="A103" s="127"/>
      <c r="B103" s="3">
        <f t="shared" si="20"/>
        <v>300</v>
      </c>
      <c r="C103" s="1" t="s">
        <v>32</v>
      </c>
      <c r="D103" s="10" t="str">
        <f t="shared" si="21"/>
        <v>pcote 90grs</v>
      </c>
      <c r="E103" s="5" t="str">
        <f>+E102</f>
        <v>2*2</v>
      </c>
      <c r="F103" s="56" t="s">
        <v>41</v>
      </c>
      <c r="G103" s="134"/>
      <c r="H103" s="131"/>
      <c r="I103" s="137"/>
      <c r="J103" s="95">
        <f>+J102</f>
        <v>500</v>
      </c>
      <c r="K103" s="104"/>
      <c r="L103" s="104"/>
      <c r="M103" s="12">
        <f t="shared" si="11"/>
        <v>0</v>
      </c>
      <c r="N103" s="110">
        <f>+N102</f>
        <v>1000</v>
      </c>
      <c r="O103" s="104"/>
      <c r="P103" s="104"/>
      <c r="Q103" s="12">
        <f t="shared" si="12"/>
        <v>0</v>
      </c>
      <c r="R103" s="110">
        <f>+R102</f>
        <v>2000</v>
      </c>
      <c r="S103" s="104"/>
      <c r="T103" s="104"/>
      <c r="U103" s="12">
        <f t="shared" si="13"/>
        <v>0</v>
      </c>
    </row>
    <row r="104" spans="1:21" ht="27" thickBot="1" x14ac:dyDescent="0.3">
      <c r="A104" s="127"/>
      <c r="B104" s="3">
        <f t="shared" si="20"/>
        <v>300</v>
      </c>
      <c r="C104" s="4" t="s">
        <v>33</v>
      </c>
      <c r="D104" s="10" t="str">
        <f t="shared" si="21"/>
        <v>pcote 90grs</v>
      </c>
      <c r="E104" s="5" t="str">
        <f>+E103</f>
        <v>2*2</v>
      </c>
      <c r="F104" s="56" t="s">
        <v>41</v>
      </c>
      <c r="G104" s="134"/>
      <c r="H104" s="131"/>
      <c r="I104" s="137"/>
      <c r="J104" s="96">
        <f>+J103</f>
        <v>500</v>
      </c>
      <c r="K104" s="103"/>
      <c r="L104" s="103"/>
      <c r="M104" s="12">
        <f t="shared" si="11"/>
        <v>0</v>
      </c>
      <c r="N104" s="109">
        <f>+N103</f>
        <v>1000</v>
      </c>
      <c r="O104" s="103"/>
      <c r="P104" s="103"/>
      <c r="Q104" s="12">
        <f t="shared" si="12"/>
        <v>0</v>
      </c>
      <c r="R104" s="109">
        <f>+R103</f>
        <v>2000</v>
      </c>
      <c r="S104" s="103"/>
      <c r="T104" s="103"/>
      <c r="U104" s="12">
        <f t="shared" si="13"/>
        <v>0</v>
      </c>
    </row>
    <row r="105" spans="1:21" ht="27" thickBot="1" x14ac:dyDescent="0.3">
      <c r="A105" s="127"/>
      <c r="B105" s="3">
        <f t="shared" si="20"/>
        <v>300</v>
      </c>
      <c r="C105" s="2" t="s">
        <v>78</v>
      </c>
      <c r="D105" s="10" t="str">
        <f t="shared" si="21"/>
        <v>pcote 90grs</v>
      </c>
      <c r="E105" s="5" t="str">
        <f>+E102</f>
        <v>2*2</v>
      </c>
      <c r="F105" s="56" t="s">
        <v>41</v>
      </c>
      <c r="G105" s="135"/>
      <c r="H105" s="132"/>
      <c r="I105" s="138"/>
      <c r="J105" s="96">
        <f>+J102</f>
        <v>500</v>
      </c>
      <c r="K105" s="103"/>
      <c r="L105" s="103"/>
      <c r="M105" s="12">
        <f t="shared" si="11"/>
        <v>0</v>
      </c>
      <c r="N105" s="109">
        <f>+N102</f>
        <v>1000</v>
      </c>
      <c r="O105" s="103"/>
      <c r="P105" s="103"/>
      <c r="Q105" s="12">
        <f t="shared" si="12"/>
        <v>0</v>
      </c>
      <c r="R105" s="109">
        <f>+R102</f>
        <v>2000</v>
      </c>
      <c r="S105" s="103"/>
      <c r="T105" s="103"/>
      <c r="U105" s="12">
        <f t="shared" si="13"/>
        <v>0</v>
      </c>
    </row>
    <row r="106" spans="1:21" ht="27" thickBot="1" x14ac:dyDescent="0.3">
      <c r="A106" s="127" t="s">
        <v>1</v>
      </c>
      <c r="B106" s="3">
        <f t="shared" si="20"/>
        <v>300</v>
      </c>
      <c r="C106" s="2" t="s">
        <v>31</v>
      </c>
      <c r="D106" s="10" t="str">
        <f t="shared" si="21"/>
        <v>pcote 90grs</v>
      </c>
      <c r="E106" s="5" t="s">
        <v>0</v>
      </c>
      <c r="F106" s="56" t="s">
        <v>41</v>
      </c>
      <c r="G106" s="133" t="s">
        <v>40</v>
      </c>
      <c r="H106" s="130" t="s">
        <v>42</v>
      </c>
      <c r="I106" s="136" t="s">
        <v>44</v>
      </c>
      <c r="J106" s="96">
        <v>500</v>
      </c>
      <c r="K106" s="103"/>
      <c r="L106" s="103"/>
      <c r="M106" s="12">
        <f t="shared" si="11"/>
        <v>0</v>
      </c>
      <c r="N106" s="109">
        <v>1000</v>
      </c>
      <c r="O106" s="103"/>
      <c r="P106" s="103"/>
      <c r="Q106" s="12">
        <f t="shared" si="12"/>
        <v>0</v>
      </c>
      <c r="R106" s="109">
        <v>2000</v>
      </c>
      <c r="S106" s="103"/>
      <c r="T106" s="103"/>
      <c r="U106" s="12">
        <f t="shared" si="13"/>
        <v>0</v>
      </c>
    </row>
    <row r="107" spans="1:21" ht="27" thickBot="1" x14ac:dyDescent="0.3">
      <c r="A107" s="127"/>
      <c r="B107" s="3">
        <f t="shared" si="20"/>
        <v>300</v>
      </c>
      <c r="C107" s="1" t="s">
        <v>32</v>
      </c>
      <c r="D107" s="10" t="str">
        <f t="shared" si="21"/>
        <v>pcote 90grs</v>
      </c>
      <c r="E107" s="5" t="str">
        <f>+E106</f>
        <v>4*4</v>
      </c>
      <c r="F107" s="56" t="s">
        <v>41</v>
      </c>
      <c r="G107" s="134"/>
      <c r="H107" s="131"/>
      <c r="I107" s="137"/>
      <c r="J107" s="95">
        <f>+J106</f>
        <v>500</v>
      </c>
      <c r="K107" s="104"/>
      <c r="L107" s="104"/>
      <c r="M107" s="12">
        <f t="shared" si="11"/>
        <v>0</v>
      </c>
      <c r="N107" s="110">
        <f>+N106</f>
        <v>1000</v>
      </c>
      <c r="O107" s="104"/>
      <c r="P107" s="104"/>
      <c r="Q107" s="12">
        <f t="shared" si="12"/>
        <v>0</v>
      </c>
      <c r="R107" s="110">
        <f>+R106</f>
        <v>2000</v>
      </c>
      <c r="S107" s="104"/>
      <c r="T107" s="104"/>
      <c r="U107" s="12">
        <f t="shared" si="13"/>
        <v>0</v>
      </c>
    </row>
    <row r="108" spans="1:21" ht="27" thickBot="1" x14ac:dyDescent="0.3">
      <c r="A108" s="127"/>
      <c r="B108" s="3">
        <f t="shared" si="20"/>
        <v>300</v>
      </c>
      <c r="C108" s="4" t="s">
        <v>33</v>
      </c>
      <c r="D108" s="10" t="str">
        <f t="shared" si="21"/>
        <v>pcote 90grs</v>
      </c>
      <c r="E108" s="5" t="str">
        <f>+E107</f>
        <v>4*4</v>
      </c>
      <c r="F108" s="56" t="s">
        <v>41</v>
      </c>
      <c r="G108" s="134"/>
      <c r="H108" s="131"/>
      <c r="I108" s="137"/>
      <c r="J108" s="96">
        <f>+J107</f>
        <v>500</v>
      </c>
      <c r="K108" s="103"/>
      <c r="L108" s="103"/>
      <c r="M108" s="12">
        <f t="shared" si="11"/>
        <v>0</v>
      </c>
      <c r="N108" s="109">
        <f>+N107</f>
        <v>1000</v>
      </c>
      <c r="O108" s="103"/>
      <c r="P108" s="103"/>
      <c r="Q108" s="12">
        <f t="shared" si="12"/>
        <v>0</v>
      </c>
      <c r="R108" s="109">
        <f>+R107</f>
        <v>2000</v>
      </c>
      <c r="S108" s="103"/>
      <c r="T108" s="103"/>
      <c r="U108" s="12">
        <f t="shared" si="13"/>
        <v>0</v>
      </c>
    </row>
    <row r="109" spans="1:21" ht="27" thickBot="1" x14ac:dyDescent="0.3">
      <c r="A109" s="127"/>
      <c r="B109" s="3">
        <f t="shared" si="20"/>
        <v>300</v>
      </c>
      <c r="C109" s="2" t="s">
        <v>78</v>
      </c>
      <c r="D109" s="10" t="str">
        <f t="shared" si="21"/>
        <v>pcote 90grs</v>
      </c>
      <c r="E109" s="5" t="str">
        <f>+E106</f>
        <v>4*4</v>
      </c>
      <c r="F109" s="56" t="s">
        <v>41</v>
      </c>
      <c r="G109" s="135"/>
      <c r="H109" s="132"/>
      <c r="I109" s="138"/>
      <c r="J109" s="96">
        <f>+J106</f>
        <v>500</v>
      </c>
      <c r="K109" s="103"/>
      <c r="L109" s="103"/>
      <c r="M109" s="12">
        <f>(K109*J109)+L109</f>
        <v>0</v>
      </c>
      <c r="N109" s="109">
        <f>+N106</f>
        <v>1000</v>
      </c>
      <c r="O109" s="103"/>
      <c r="P109" s="103"/>
      <c r="Q109" s="12">
        <f t="shared" si="12"/>
        <v>0</v>
      </c>
      <c r="R109" s="109">
        <f>+R106</f>
        <v>2000</v>
      </c>
      <c r="S109" s="103"/>
      <c r="T109" s="103"/>
      <c r="U109" s="12">
        <f t="shared" si="13"/>
        <v>0</v>
      </c>
    </row>
    <row r="110" spans="1:21" s="27" customFormat="1" x14ac:dyDescent="0.25">
      <c r="D110" s="35"/>
      <c r="K110" s="28"/>
      <c r="L110" s="28"/>
      <c r="M110" s="28"/>
      <c r="O110" s="28"/>
      <c r="P110" s="28"/>
      <c r="Q110" s="28"/>
      <c r="S110" s="28"/>
      <c r="T110" s="28"/>
      <c r="U110" s="28"/>
    </row>
    <row r="111" spans="1:21" s="27" customFormat="1" x14ac:dyDescent="0.25">
      <c r="D111" s="35"/>
      <c r="K111" s="28"/>
      <c r="L111" s="28"/>
      <c r="M111" s="28"/>
      <c r="O111" s="28"/>
      <c r="P111" s="28"/>
      <c r="Q111" s="28"/>
      <c r="S111" s="28"/>
      <c r="T111" s="28"/>
      <c r="U111" s="28"/>
    </row>
    <row r="112" spans="1:21" s="27" customFormat="1" x14ac:dyDescent="0.25">
      <c r="D112" s="35"/>
      <c r="K112" s="28"/>
      <c r="L112" s="28"/>
      <c r="M112" s="28"/>
      <c r="O112" s="28"/>
      <c r="P112" s="28"/>
      <c r="Q112" s="28"/>
      <c r="S112" s="28"/>
      <c r="T112" s="28"/>
      <c r="U112" s="28"/>
    </row>
    <row r="113" spans="4:21" s="27" customFormat="1" x14ac:dyDescent="0.25">
      <c r="D113" s="35"/>
      <c r="K113" s="28"/>
      <c r="L113" s="28"/>
      <c r="M113" s="28"/>
      <c r="O113" s="28"/>
      <c r="P113" s="28"/>
      <c r="Q113" s="28"/>
      <c r="S113" s="28"/>
      <c r="T113" s="28"/>
      <c r="U113" s="28"/>
    </row>
    <row r="114" spans="4:21" s="27" customFormat="1" x14ac:dyDescent="0.25">
      <c r="D114" s="35"/>
      <c r="K114" s="28"/>
      <c r="L114" s="28"/>
      <c r="M114" s="28"/>
      <c r="O114" s="28"/>
      <c r="P114" s="28"/>
      <c r="Q114" s="28"/>
      <c r="S114" s="28"/>
      <c r="T114" s="28"/>
      <c r="U114" s="28"/>
    </row>
    <row r="115" spans="4:21" s="27" customFormat="1" x14ac:dyDescent="0.25">
      <c r="D115" s="35"/>
      <c r="K115" s="28"/>
      <c r="L115" s="28"/>
      <c r="M115" s="28"/>
      <c r="O115" s="28"/>
      <c r="P115" s="28"/>
      <c r="Q115" s="28"/>
      <c r="S115" s="28"/>
      <c r="T115" s="28"/>
      <c r="U115" s="28"/>
    </row>
    <row r="116" spans="4:21" s="27" customFormat="1" x14ac:dyDescent="0.25">
      <c r="D116" s="35"/>
      <c r="K116" s="28"/>
      <c r="L116" s="28"/>
      <c r="M116" s="28"/>
      <c r="O116" s="28"/>
      <c r="P116" s="28"/>
      <c r="Q116" s="28"/>
      <c r="S116" s="28"/>
      <c r="T116" s="28"/>
      <c r="U116" s="28"/>
    </row>
    <row r="117" spans="4:21" s="27" customFormat="1" x14ac:dyDescent="0.25">
      <c r="D117" s="35"/>
      <c r="K117" s="28"/>
      <c r="L117" s="28"/>
      <c r="M117" s="28"/>
      <c r="O117" s="28"/>
      <c r="P117" s="28"/>
      <c r="Q117" s="28"/>
      <c r="S117" s="28"/>
      <c r="T117" s="28"/>
      <c r="U117" s="28"/>
    </row>
    <row r="118" spans="4:21" s="27" customFormat="1" x14ac:dyDescent="0.25">
      <c r="D118" s="35"/>
      <c r="K118" s="28"/>
      <c r="L118" s="28"/>
      <c r="M118" s="28"/>
      <c r="O118" s="28"/>
      <c r="P118" s="28"/>
      <c r="Q118" s="28"/>
      <c r="S118" s="28"/>
      <c r="T118" s="28"/>
      <c r="U118" s="28"/>
    </row>
    <row r="119" spans="4:21" s="27" customFormat="1" x14ac:dyDescent="0.25">
      <c r="D119" s="35"/>
      <c r="K119" s="28"/>
      <c r="L119" s="28"/>
      <c r="M119" s="28"/>
      <c r="O119" s="28"/>
      <c r="P119" s="28"/>
      <c r="Q119" s="28"/>
      <c r="S119" s="28"/>
      <c r="T119" s="28"/>
      <c r="U119" s="28"/>
    </row>
    <row r="120" spans="4:21" s="27" customFormat="1" x14ac:dyDescent="0.25">
      <c r="D120" s="35"/>
      <c r="K120" s="28"/>
      <c r="L120" s="28"/>
      <c r="M120" s="28"/>
      <c r="O120" s="28"/>
      <c r="P120" s="28"/>
      <c r="Q120" s="28"/>
      <c r="S120" s="28"/>
      <c r="T120" s="28"/>
      <c r="U120" s="28"/>
    </row>
    <row r="121" spans="4:21" s="27" customFormat="1" x14ac:dyDescent="0.25">
      <c r="D121" s="35"/>
      <c r="K121" s="28"/>
      <c r="L121" s="28"/>
      <c r="M121" s="28"/>
      <c r="O121" s="28"/>
      <c r="P121" s="28"/>
      <c r="Q121" s="28"/>
      <c r="S121" s="28"/>
      <c r="T121" s="28"/>
      <c r="U121" s="28"/>
    </row>
    <row r="122" spans="4:21" s="27" customFormat="1" x14ac:dyDescent="0.25">
      <c r="D122" s="35"/>
      <c r="K122" s="28"/>
      <c r="L122" s="28"/>
      <c r="M122" s="28"/>
      <c r="O122" s="28"/>
      <c r="P122" s="28"/>
      <c r="Q122" s="28"/>
      <c r="S122" s="28"/>
      <c r="T122" s="28"/>
      <c r="U122" s="28"/>
    </row>
    <row r="123" spans="4:21" s="27" customFormat="1" x14ac:dyDescent="0.25">
      <c r="D123" s="35"/>
      <c r="K123" s="28"/>
      <c r="L123" s="28"/>
      <c r="M123" s="28"/>
      <c r="O123" s="28"/>
      <c r="P123" s="28"/>
      <c r="Q123" s="28"/>
      <c r="S123" s="28"/>
      <c r="T123" s="28"/>
      <c r="U123" s="28"/>
    </row>
    <row r="124" spans="4:21" s="27" customFormat="1" x14ac:dyDescent="0.25">
      <c r="D124" s="35"/>
      <c r="K124" s="28"/>
      <c r="L124" s="28"/>
      <c r="M124" s="28"/>
      <c r="O124" s="28"/>
      <c r="P124" s="28"/>
      <c r="Q124" s="28"/>
      <c r="S124" s="28"/>
      <c r="T124" s="28"/>
      <c r="U124" s="28"/>
    </row>
    <row r="125" spans="4:21" s="27" customFormat="1" x14ac:dyDescent="0.25">
      <c r="D125" s="35"/>
      <c r="K125" s="28"/>
      <c r="L125" s="28"/>
      <c r="M125" s="28"/>
      <c r="O125" s="28"/>
      <c r="P125" s="28"/>
      <c r="Q125" s="28"/>
      <c r="S125" s="28"/>
      <c r="T125" s="28"/>
      <c r="U125" s="28"/>
    </row>
    <row r="126" spans="4:21" s="27" customFormat="1" x14ac:dyDescent="0.25">
      <c r="D126" s="35"/>
      <c r="K126" s="28"/>
      <c r="L126" s="28"/>
      <c r="M126" s="28"/>
      <c r="O126" s="28"/>
      <c r="P126" s="28"/>
      <c r="Q126" s="28"/>
      <c r="S126" s="28"/>
      <c r="T126" s="28"/>
      <c r="U126" s="28"/>
    </row>
    <row r="127" spans="4:21" s="27" customFormat="1" x14ac:dyDescent="0.25">
      <c r="D127" s="35"/>
      <c r="K127" s="28"/>
      <c r="L127" s="28"/>
      <c r="M127" s="28"/>
      <c r="O127" s="28"/>
      <c r="P127" s="28"/>
      <c r="Q127" s="28"/>
      <c r="S127" s="28"/>
      <c r="T127" s="28"/>
      <c r="U127" s="28"/>
    </row>
    <row r="128" spans="4:21" s="27" customFormat="1" x14ac:dyDescent="0.25">
      <c r="D128" s="35"/>
      <c r="K128" s="28"/>
      <c r="L128" s="28"/>
      <c r="M128" s="28"/>
      <c r="O128" s="28"/>
      <c r="P128" s="28"/>
      <c r="Q128" s="28"/>
      <c r="S128" s="28"/>
      <c r="T128" s="28"/>
      <c r="U128" s="28"/>
    </row>
    <row r="129" spans="4:21" s="27" customFormat="1" x14ac:dyDescent="0.25">
      <c r="D129" s="35"/>
      <c r="K129" s="28"/>
      <c r="L129" s="28"/>
      <c r="M129" s="28"/>
      <c r="O129" s="28"/>
      <c r="P129" s="28"/>
      <c r="Q129" s="28"/>
      <c r="S129" s="28"/>
      <c r="T129" s="28"/>
      <c r="U129" s="28"/>
    </row>
    <row r="130" spans="4:21" s="27" customFormat="1" x14ac:dyDescent="0.25">
      <c r="D130" s="35"/>
      <c r="K130" s="28"/>
      <c r="L130" s="28"/>
      <c r="M130" s="28"/>
      <c r="O130" s="28"/>
      <c r="P130" s="28"/>
      <c r="Q130" s="28"/>
      <c r="S130" s="28"/>
      <c r="T130" s="28"/>
      <c r="U130" s="28"/>
    </row>
    <row r="131" spans="4:21" s="27" customFormat="1" x14ac:dyDescent="0.25">
      <c r="D131" s="35"/>
      <c r="K131" s="28"/>
      <c r="L131" s="28"/>
      <c r="M131" s="28"/>
      <c r="O131" s="28"/>
      <c r="P131" s="28"/>
      <c r="Q131" s="28"/>
      <c r="S131" s="28"/>
      <c r="T131" s="28"/>
      <c r="U131" s="28"/>
    </row>
    <row r="132" spans="4:21" s="27" customFormat="1" x14ac:dyDescent="0.25">
      <c r="D132" s="35"/>
      <c r="K132" s="28"/>
      <c r="L132" s="28"/>
      <c r="M132" s="28"/>
      <c r="O132" s="28"/>
      <c r="P132" s="28"/>
      <c r="Q132" s="28"/>
      <c r="S132" s="28"/>
      <c r="T132" s="28"/>
      <c r="U132" s="28"/>
    </row>
    <row r="133" spans="4:21" s="27" customFormat="1" x14ac:dyDescent="0.25">
      <c r="D133" s="35"/>
      <c r="K133" s="28"/>
      <c r="L133" s="28"/>
      <c r="M133" s="28"/>
      <c r="O133" s="28"/>
      <c r="P133" s="28"/>
      <c r="Q133" s="28"/>
      <c r="S133" s="28"/>
      <c r="T133" s="28"/>
      <c r="U133" s="28"/>
    </row>
    <row r="134" spans="4:21" s="27" customFormat="1" x14ac:dyDescent="0.25">
      <c r="D134" s="35"/>
      <c r="K134" s="28"/>
      <c r="L134" s="28"/>
      <c r="M134" s="28"/>
      <c r="O134" s="28"/>
      <c r="P134" s="28"/>
      <c r="Q134" s="28"/>
      <c r="S134" s="28"/>
      <c r="T134" s="28"/>
      <c r="U134" s="28"/>
    </row>
    <row r="135" spans="4:21" s="27" customFormat="1" x14ac:dyDescent="0.25">
      <c r="D135" s="35"/>
      <c r="K135" s="28"/>
      <c r="L135" s="28"/>
      <c r="M135" s="28"/>
      <c r="O135" s="28"/>
      <c r="P135" s="28"/>
      <c r="Q135" s="28"/>
      <c r="S135" s="28"/>
      <c r="T135" s="28"/>
      <c r="U135" s="28"/>
    </row>
    <row r="136" spans="4:21" s="27" customFormat="1" x14ac:dyDescent="0.25">
      <c r="D136" s="35"/>
      <c r="K136" s="28"/>
      <c r="L136" s="28"/>
      <c r="M136" s="28"/>
      <c r="O136" s="28"/>
      <c r="P136" s="28"/>
      <c r="Q136" s="28"/>
      <c r="S136" s="28"/>
      <c r="T136" s="28"/>
      <c r="U136" s="28"/>
    </row>
    <row r="137" spans="4:21" s="27" customFormat="1" x14ac:dyDescent="0.25">
      <c r="D137" s="35"/>
      <c r="K137" s="28"/>
      <c r="L137" s="28"/>
      <c r="M137" s="28"/>
      <c r="O137" s="28"/>
      <c r="P137" s="28"/>
      <c r="Q137" s="28"/>
      <c r="S137" s="28"/>
      <c r="T137" s="28"/>
      <c r="U137" s="28"/>
    </row>
    <row r="138" spans="4:21" s="27" customFormat="1" x14ac:dyDescent="0.25">
      <c r="D138" s="35"/>
      <c r="K138" s="28"/>
      <c r="L138" s="28"/>
      <c r="M138" s="28"/>
      <c r="O138" s="28"/>
      <c r="P138" s="28"/>
      <c r="Q138" s="28"/>
      <c r="S138" s="28"/>
      <c r="T138" s="28"/>
      <c r="U138" s="28"/>
    </row>
    <row r="139" spans="4:21" s="27" customFormat="1" x14ac:dyDescent="0.25">
      <c r="D139" s="35"/>
      <c r="K139" s="28"/>
      <c r="L139" s="28"/>
      <c r="M139" s="28"/>
      <c r="O139" s="28"/>
      <c r="P139" s="28"/>
      <c r="Q139" s="28"/>
      <c r="S139" s="28"/>
      <c r="T139" s="28"/>
      <c r="U139" s="28"/>
    </row>
    <row r="140" spans="4:21" s="27" customFormat="1" x14ac:dyDescent="0.25">
      <c r="D140" s="35"/>
      <c r="K140" s="28"/>
      <c r="L140" s="28"/>
      <c r="M140" s="28"/>
      <c r="O140" s="28"/>
      <c r="P140" s="28"/>
      <c r="Q140" s="28"/>
      <c r="S140" s="28"/>
      <c r="T140" s="28"/>
      <c r="U140" s="28"/>
    </row>
    <row r="141" spans="4:21" s="27" customFormat="1" x14ac:dyDescent="0.25">
      <c r="D141" s="35"/>
      <c r="K141" s="28"/>
      <c r="L141" s="28"/>
      <c r="M141" s="28"/>
      <c r="O141" s="28"/>
      <c r="P141" s="28"/>
      <c r="Q141" s="28"/>
      <c r="S141" s="28"/>
      <c r="T141" s="28"/>
      <c r="U141" s="28"/>
    </row>
    <row r="142" spans="4:21" s="27" customFormat="1" x14ac:dyDescent="0.25">
      <c r="D142" s="35"/>
      <c r="K142" s="28"/>
      <c r="L142" s="28"/>
      <c r="M142" s="28"/>
      <c r="O142" s="28"/>
      <c r="P142" s="28"/>
      <c r="Q142" s="28"/>
      <c r="S142" s="28"/>
      <c r="T142" s="28"/>
      <c r="U142" s="28"/>
    </row>
    <row r="143" spans="4:21" s="27" customFormat="1" x14ac:dyDescent="0.25">
      <c r="D143" s="35"/>
      <c r="K143" s="28"/>
      <c r="L143" s="28"/>
      <c r="M143" s="28"/>
      <c r="O143" s="28"/>
      <c r="P143" s="28"/>
      <c r="Q143" s="28"/>
      <c r="S143" s="28"/>
      <c r="T143" s="28"/>
      <c r="U143" s="28"/>
    </row>
    <row r="144" spans="4:21" s="27" customFormat="1" x14ac:dyDescent="0.25">
      <c r="D144" s="35"/>
      <c r="K144" s="28"/>
      <c r="L144" s="28"/>
      <c r="M144" s="28"/>
      <c r="O144" s="28"/>
      <c r="P144" s="28"/>
      <c r="Q144" s="28"/>
      <c r="S144" s="28"/>
      <c r="T144" s="28"/>
      <c r="U144" s="28"/>
    </row>
    <row r="145" spans="4:21" s="27" customFormat="1" x14ac:dyDescent="0.25">
      <c r="D145" s="35"/>
      <c r="K145" s="28"/>
      <c r="L145" s="28"/>
      <c r="M145" s="28"/>
      <c r="O145" s="28"/>
      <c r="P145" s="28"/>
      <c r="Q145" s="28"/>
      <c r="S145" s="28"/>
      <c r="T145" s="28"/>
      <c r="U145" s="28"/>
    </row>
    <row r="146" spans="4:21" s="27" customFormat="1" x14ac:dyDescent="0.25">
      <c r="D146" s="35"/>
      <c r="K146" s="28"/>
      <c r="L146" s="28"/>
      <c r="M146" s="28"/>
      <c r="O146" s="28"/>
      <c r="P146" s="28"/>
      <c r="Q146" s="28"/>
      <c r="S146" s="28"/>
      <c r="T146" s="28"/>
      <c r="U146" s="28"/>
    </row>
    <row r="147" spans="4:21" s="27" customFormat="1" x14ac:dyDescent="0.25">
      <c r="D147" s="35"/>
      <c r="K147" s="28"/>
      <c r="L147" s="28"/>
      <c r="M147" s="28"/>
      <c r="O147" s="28"/>
      <c r="P147" s="28"/>
      <c r="Q147" s="28"/>
      <c r="S147" s="28"/>
      <c r="T147" s="28"/>
      <c r="U147" s="28"/>
    </row>
    <row r="148" spans="4:21" s="27" customFormat="1" x14ac:dyDescent="0.25">
      <c r="D148" s="35"/>
      <c r="K148" s="28"/>
      <c r="L148" s="28"/>
      <c r="M148" s="28"/>
      <c r="O148" s="28"/>
      <c r="P148" s="28"/>
      <c r="Q148" s="28"/>
      <c r="S148" s="28"/>
      <c r="T148" s="28"/>
      <c r="U148" s="28"/>
    </row>
    <row r="149" spans="4:21" s="27" customFormat="1" x14ac:dyDescent="0.25">
      <c r="D149" s="35"/>
      <c r="K149" s="28"/>
      <c r="L149" s="28"/>
      <c r="M149" s="28"/>
      <c r="O149" s="28"/>
      <c r="P149" s="28"/>
      <c r="Q149" s="28"/>
      <c r="S149" s="28"/>
      <c r="T149" s="28"/>
      <c r="U149" s="28"/>
    </row>
    <row r="150" spans="4:21" s="27" customFormat="1" x14ac:dyDescent="0.25">
      <c r="D150" s="35"/>
      <c r="K150" s="28"/>
      <c r="L150" s="28"/>
      <c r="M150" s="28"/>
      <c r="O150" s="28"/>
      <c r="P150" s="28"/>
      <c r="Q150" s="28"/>
      <c r="S150" s="28"/>
      <c r="T150" s="28"/>
      <c r="U150" s="28"/>
    </row>
    <row r="151" spans="4:21" s="27" customFormat="1" x14ac:dyDescent="0.25">
      <c r="D151" s="35"/>
      <c r="K151" s="28"/>
      <c r="L151" s="28"/>
      <c r="M151" s="28"/>
      <c r="O151" s="28"/>
      <c r="P151" s="28"/>
      <c r="Q151" s="28"/>
      <c r="S151" s="28"/>
      <c r="T151" s="28"/>
      <c r="U151" s="28"/>
    </row>
    <row r="152" spans="4:21" s="27" customFormat="1" x14ac:dyDescent="0.25">
      <c r="D152" s="35"/>
      <c r="K152" s="28"/>
      <c r="L152" s="28"/>
      <c r="M152" s="28"/>
      <c r="O152" s="28"/>
      <c r="P152" s="28"/>
      <c r="Q152" s="28"/>
      <c r="S152" s="28"/>
      <c r="T152" s="28"/>
      <c r="U152" s="28"/>
    </row>
    <row r="153" spans="4:21" s="27" customFormat="1" x14ac:dyDescent="0.25">
      <c r="D153" s="35"/>
      <c r="K153" s="28"/>
      <c r="L153" s="28"/>
      <c r="M153" s="28"/>
      <c r="O153" s="28"/>
      <c r="P153" s="28"/>
      <c r="Q153" s="28"/>
      <c r="S153" s="28"/>
      <c r="T153" s="28"/>
      <c r="U153" s="28"/>
    </row>
    <row r="154" spans="4:21" s="27" customFormat="1" x14ac:dyDescent="0.25">
      <c r="D154" s="35"/>
      <c r="K154" s="28"/>
      <c r="L154" s="28"/>
      <c r="M154" s="28"/>
      <c r="O154" s="28"/>
      <c r="P154" s="28"/>
      <c r="Q154" s="28"/>
      <c r="S154" s="28"/>
      <c r="T154" s="28"/>
      <c r="U154" s="28"/>
    </row>
    <row r="155" spans="4:21" s="27" customFormat="1" x14ac:dyDescent="0.25">
      <c r="D155" s="35"/>
      <c r="K155" s="28"/>
      <c r="L155" s="28"/>
      <c r="M155" s="28"/>
      <c r="O155" s="28"/>
      <c r="P155" s="28"/>
      <c r="Q155" s="28"/>
      <c r="S155" s="28"/>
      <c r="T155" s="28"/>
      <c r="U155" s="28"/>
    </row>
    <row r="156" spans="4:21" s="27" customFormat="1" x14ac:dyDescent="0.25">
      <c r="D156" s="35"/>
      <c r="K156" s="28"/>
      <c r="L156" s="28"/>
      <c r="M156" s="28"/>
      <c r="O156" s="28"/>
      <c r="P156" s="28"/>
      <c r="Q156" s="28"/>
      <c r="S156" s="28"/>
      <c r="T156" s="28"/>
      <c r="U156" s="28"/>
    </row>
    <row r="157" spans="4:21" s="27" customFormat="1" x14ac:dyDescent="0.25">
      <c r="D157" s="35"/>
      <c r="K157" s="28"/>
      <c r="L157" s="28"/>
      <c r="M157" s="28"/>
      <c r="O157" s="28"/>
      <c r="P157" s="28"/>
      <c r="Q157" s="28"/>
      <c r="S157" s="28"/>
      <c r="T157" s="28"/>
      <c r="U157" s="28"/>
    </row>
    <row r="158" spans="4:21" s="27" customFormat="1" x14ac:dyDescent="0.25">
      <c r="D158" s="35"/>
      <c r="K158" s="28"/>
      <c r="L158" s="28"/>
      <c r="M158" s="28"/>
      <c r="O158" s="28"/>
      <c r="P158" s="28"/>
      <c r="Q158" s="28"/>
      <c r="S158" s="28"/>
      <c r="T158" s="28"/>
      <c r="U158" s="28"/>
    </row>
    <row r="159" spans="4:21" s="27" customFormat="1" x14ac:dyDescent="0.25">
      <c r="D159" s="35"/>
      <c r="K159" s="28"/>
      <c r="L159" s="28"/>
      <c r="M159" s="28"/>
      <c r="O159" s="28"/>
      <c r="P159" s="28"/>
      <c r="Q159" s="28"/>
      <c r="S159" s="28"/>
      <c r="T159" s="28"/>
      <c r="U159" s="28"/>
    </row>
    <row r="160" spans="4:21" s="27" customFormat="1" x14ac:dyDescent="0.25">
      <c r="D160" s="35"/>
      <c r="K160" s="28"/>
      <c r="L160" s="28"/>
      <c r="M160" s="28"/>
      <c r="O160" s="28"/>
      <c r="P160" s="28"/>
      <c r="Q160" s="28"/>
      <c r="S160" s="28"/>
      <c r="T160" s="28"/>
      <c r="U160" s="28"/>
    </row>
    <row r="161" spans="4:21" s="27" customFormat="1" x14ac:dyDescent="0.25">
      <c r="D161" s="35"/>
      <c r="K161" s="28"/>
      <c r="L161" s="28"/>
      <c r="M161" s="28"/>
      <c r="O161" s="28"/>
      <c r="P161" s="28"/>
      <c r="Q161" s="28"/>
      <c r="S161" s="28"/>
      <c r="T161" s="28"/>
      <c r="U161" s="28"/>
    </row>
    <row r="162" spans="4:21" s="27" customFormat="1" x14ac:dyDescent="0.25">
      <c r="D162" s="35"/>
      <c r="K162" s="28"/>
      <c r="L162" s="28"/>
      <c r="M162" s="28"/>
      <c r="O162" s="28"/>
      <c r="P162" s="28"/>
      <c r="Q162" s="28"/>
      <c r="S162" s="28"/>
      <c r="T162" s="28"/>
      <c r="U162" s="28"/>
    </row>
    <row r="163" spans="4:21" s="27" customFormat="1" x14ac:dyDescent="0.25">
      <c r="D163" s="35"/>
      <c r="K163" s="28"/>
      <c r="L163" s="28"/>
      <c r="M163" s="28"/>
      <c r="O163" s="28"/>
      <c r="P163" s="28"/>
      <c r="Q163" s="28"/>
      <c r="S163" s="28"/>
      <c r="T163" s="28"/>
      <c r="U163" s="28"/>
    </row>
    <row r="164" spans="4:21" s="27" customFormat="1" x14ac:dyDescent="0.25">
      <c r="D164" s="35"/>
      <c r="K164" s="28"/>
      <c r="L164" s="28"/>
      <c r="M164" s="28"/>
      <c r="O164" s="28"/>
      <c r="P164" s="28"/>
      <c r="Q164" s="28"/>
      <c r="S164" s="28"/>
      <c r="T164" s="28"/>
      <c r="U164" s="28"/>
    </row>
    <row r="165" spans="4:21" s="27" customFormat="1" x14ac:dyDescent="0.25">
      <c r="D165" s="35"/>
      <c r="K165" s="28"/>
      <c r="L165" s="28"/>
      <c r="M165" s="28"/>
      <c r="O165" s="28"/>
      <c r="P165" s="28"/>
      <c r="Q165" s="28"/>
      <c r="S165" s="28"/>
      <c r="T165" s="28"/>
      <c r="U165" s="28"/>
    </row>
    <row r="166" spans="4:21" s="27" customFormat="1" x14ac:dyDescent="0.25">
      <c r="D166" s="35"/>
      <c r="K166" s="28"/>
      <c r="L166" s="28"/>
      <c r="M166" s="28"/>
      <c r="O166" s="28"/>
      <c r="P166" s="28"/>
      <c r="Q166" s="28"/>
      <c r="S166" s="28"/>
      <c r="T166" s="28"/>
      <c r="U166" s="28"/>
    </row>
    <row r="167" spans="4:21" s="27" customFormat="1" x14ac:dyDescent="0.25">
      <c r="D167" s="35"/>
      <c r="K167" s="28"/>
      <c r="L167" s="28"/>
      <c r="M167" s="28"/>
      <c r="O167" s="28"/>
      <c r="P167" s="28"/>
      <c r="Q167" s="28"/>
      <c r="S167" s="28"/>
      <c r="T167" s="28"/>
      <c r="U167" s="28"/>
    </row>
    <row r="168" spans="4:21" s="27" customFormat="1" x14ac:dyDescent="0.25">
      <c r="D168" s="35"/>
      <c r="K168" s="28"/>
      <c r="L168" s="28"/>
      <c r="M168" s="28"/>
      <c r="O168" s="28"/>
      <c r="P168" s="28"/>
      <c r="Q168" s="28"/>
      <c r="S168" s="28"/>
      <c r="T168" s="28"/>
      <c r="U168" s="28"/>
    </row>
    <row r="169" spans="4:21" s="27" customFormat="1" x14ac:dyDescent="0.25">
      <c r="D169" s="35"/>
      <c r="K169" s="28"/>
      <c r="L169" s="28"/>
      <c r="M169" s="28"/>
      <c r="O169" s="28"/>
      <c r="P169" s="28"/>
      <c r="Q169" s="28"/>
      <c r="S169" s="28"/>
      <c r="T169" s="28"/>
      <c r="U169" s="28"/>
    </row>
    <row r="170" spans="4:21" s="27" customFormat="1" x14ac:dyDescent="0.25">
      <c r="D170" s="35"/>
      <c r="K170" s="28"/>
      <c r="L170" s="28"/>
      <c r="M170" s="28"/>
      <c r="O170" s="28"/>
      <c r="P170" s="28"/>
      <c r="Q170" s="28"/>
      <c r="S170" s="28"/>
      <c r="T170" s="28"/>
      <c r="U170" s="28"/>
    </row>
    <row r="171" spans="4:21" s="27" customFormat="1" x14ac:dyDescent="0.25">
      <c r="D171" s="35"/>
      <c r="K171" s="28"/>
      <c r="L171" s="28"/>
      <c r="M171" s="28"/>
      <c r="O171" s="28"/>
      <c r="P171" s="28"/>
      <c r="Q171" s="28"/>
      <c r="S171" s="28"/>
      <c r="T171" s="28"/>
      <c r="U171" s="28"/>
    </row>
    <row r="172" spans="4:21" s="27" customFormat="1" x14ac:dyDescent="0.25">
      <c r="D172" s="35"/>
      <c r="K172" s="28"/>
      <c r="L172" s="28"/>
      <c r="M172" s="28"/>
      <c r="O172" s="28"/>
      <c r="P172" s="28"/>
      <c r="Q172" s="28"/>
      <c r="S172" s="28"/>
      <c r="T172" s="28"/>
      <c r="U172" s="28"/>
    </row>
    <row r="173" spans="4:21" s="27" customFormat="1" x14ac:dyDescent="0.25">
      <c r="D173" s="35"/>
      <c r="K173" s="28"/>
      <c r="L173" s="28"/>
      <c r="M173" s="28"/>
      <c r="O173" s="28"/>
      <c r="P173" s="28"/>
      <c r="Q173" s="28"/>
      <c r="S173" s="28"/>
      <c r="T173" s="28"/>
      <c r="U173" s="28"/>
    </row>
    <row r="174" spans="4:21" s="27" customFormat="1" x14ac:dyDescent="0.25">
      <c r="D174" s="35"/>
      <c r="K174" s="28"/>
      <c r="L174" s="28"/>
      <c r="M174" s="28"/>
      <c r="O174" s="28"/>
      <c r="P174" s="28"/>
      <c r="Q174" s="28"/>
      <c r="S174" s="28"/>
      <c r="T174" s="28"/>
      <c r="U174" s="28"/>
    </row>
    <row r="175" spans="4:21" s="27" customFormat="1" x14ac:dyDescent="0.25">
      <c r="D175" s="35"/>
      <c r="K175" s="28"/>
      <c r="L175" s="28"/>
      <c r="M175" s="28"/>
      <c r="O175" s="28"/>
      <c r="P175" s="28"/>
      <c r="Q175" s="28"/>
      <c r="S175" s="28"/>
      <c r="T175" s="28"/>
      <c r="U175" s="28"/>
    </row>
    <row r="176" spans="4:21" s="27" customFormat="1" x14ac:dyDescent="0.25">
      <c r="D176" s="35"/>
      <c r="K176" s="28"/>
      <c r="L176" s="28"/>
      <c r="M176" s="28"/>
      <c r="O176" s="28"/>
      <c r="P176" s="28"/>
      <c r="Q176" s="28"/>
      <c r="S176" s="28"/>
      <c r="T176" s="28"/>
      <c r="U176" s="28"/>
    </row>
    <row r="177" spans="4:21" s="27" customFormat="1" x14ac:dyDescent="0.25">
      <c r="D177" s="35"/>
      <c r="K177" s="28"/>
      <c r="L177" s="28"/>
      <c r="M177" s="28"/>
      <c r="O177" s="28"/>
      <c r="P177" s="28"/>
      <c r="Q177" s="28"/>
      <c r="S177" s="28"/>
      <c r="T177" s="28"/>
      <c r="U177" s="28"/>
    </row>
    <row r="178" spans="4:21" s="27" customFormat="1" x14ac:dyDescent="0.25">
      <c r="D178" s="35"/>
      <c r="K178" s="28"/>
      <c r="L178" s="28"/>
      <c r="M178" s="28"/>
      <c r="O178" s="28"/>
      <c r="P178" s="28"/>
      <c r="Q178" s="28"/>
      <c r="S178" s="28"/>
      <c r="T178" s="28"/>
      <c r="U178" s="28"/>
    </row>
    <row r="179" spans="4:21" s="27" customFormat="1" x14ac:dyDescent="0.25">
      <c r="D179" s="35"/>
      <c r="K179" s="28"/>
      <c r="L179" s="28"/>
      <c r="M179" s="28"/>
      <c r="O179" s="28"/>
      <c r="P179" s="28"/>
      <c r="Q179" s="28"/>
      <c r="S179" s="28"/>
      <c r="T179" s="28"/>
      <c r="U179" s="28"/>
    </row>
    <row r="180" spans="4:21" s="27" customFormat="1" x14ac:dyDescent="0.25">
      <c r="D180" s="35"/>
      <c r="K180" s="28"/>
      <c r="L180" s="28"/>
      <c r="M180" s="28"/>
      <c r="O180" s="28"/>
      <c r="P180" s="28"/>
      <c r="Q180" s="28"/>
      <c r="S180" s="28"/>
      <c r="T180" s="28"/>
      <c r="U180" s="28"/>
    </row>
    <row r="181" spans="4:21" s="27" customFormat="1" x14ac:dyDescent="0.25">
      <c r="D181" s="35"/>
      <c r="K181" s="28"/>
      <c r="L181" s="28"/>
      <c r="M181" s="28"/>
      <c r="O181" s="28"/>
      <c r="P181" s="28"/>
      <c r="Q181" s="28"/>
      <c r="S181" s="28"/>
      <c r="T181" s="28"/>
      <c r="U181" s="28"/>
    </row>
    <row r="182" spans="4:21" s="27" customFormat="1" x14ac:dyDescent="0.25">
      <c r="D182" s="35"/>
      <c r="K182" s="28"/>
      <c r="L182" s="28"/>
      <c r="M182" s="28"/>
      <c r="O182" s="28"/>
      <c r="P182" s="28"/>
      <c r="Q182" s="28"/>
      <c r="S182" s="28"/>
      <c r="T182" s="28"/>
      <c r="U182" s="28"/>
    </row>
    <row r="183" spans="4:21" s="27" customFormat="1" x14ac:dyDescent="0.25">
      <c r="D183" s="35"/>
      <c r="K183" s="28"/>
      <c r="L183" s="28"/>
      <c r="M183" s="28"/>
      <c r="O183" s="28"/>
      <c r="P183" s="28"/>
      <c r="Q183" s="28"/>
      <c r="S183" s="28"/>
      <c r="T183" s="28"/>
      <c r="U183" s="28"/>
    </row>
    <row r="184" spans="4:21" s="27" customFormat="1" x14ac:dyDescent="0.25">
      <c r="D184" s="35"/>
      <c r="K184" s="28"/>
      <c r="L184" s="28"/>
      <c r="M184" s="28"/>
      <c r="O184" s="28"/>
      <c r="P184" s="28"/>
      <c r="Q184" s="28"/>
      <c r="S184" s="28"/>
      <c r="T184" s="28"/>
      <c r="U184" s="28"/>
    </row>
    <row r="185" spans="4:21" s="27" customFormat="1" x14ac:dyDescent="0.25">
      <c r="D185" s="35"/>
      <c r="K185" s="28"/>
      <c r="L185" s="28"/>
      <c r="M185" s="28"/>
      <c r="O185" s="28"/>
      <c r="P185" s="28"/>
      <c r="Q185" s="28"/>
      <c r="S185" s="28"/>
      <c r="T185" s="28"/>
      <c r="U185" s="28"/>
    </row>
    <row r="186" spans="4:21" s="27" customFormat="1" x14ac:dyDescent="0.25">
      <c r="D186" s="35"/>
      <c r="K186" s="28"/>
      <c r="L186" s="28"/>
      <c r="M186" s="28"/>
      <c r="O186" s="28"/>
      <c r="P186" s="28"/>
      <c r="Q186" s="28"/>
      <c r="S186" s="28"/>
      <c r="T186" s="28"/>
      <c r="U186" s="28"/>
    </row>
    <row r="187" spans="4:21" s="27" customFormat="1" x14ac:dyDescent="0.25">
      <c r="D187" s="35"/>
      <c r="K187" s="28"/>
      <c r="L187" s="28"/>
      <c r="M187" s="28"/>
      <c r="O187" s="28"/>
      <c r="P187" s="28"/>
      <c r="Q187" s="28"/>
      <c r="S187" s="28"/>
      <c r="T187" s="28"/>
      <c r="U187" s="28"/>
    </row>
    <row r="188" spans="4:21" s="27" customFormat="1" x14ac:dyDescent="0.25">
      <c r="D188" s="35"/>
      <c r="K188" s="28"/>
      <c r="L188" s="28"/>
      <c r="M188" s="28"/>
      <c r="O188" s="28"/>
      <c r="P188" s="28"/>
      <c r="Q188" s="28"/>
      <c r="S188" s="28"/>
      <c r="T188" s="28"/>
      <c r="U188" s="28"/>
    </row>
    <row r="189" spans="4:21" s="27" customFormat="1" x14ac:dyDescent="0.25">
      <c r="D189" s="35"/>
      <c r="K189" s="28"/>
      <c r="L189" s="28"/>
      <c r="M189" s="28"/>
      <c r="O189" s="28"/>
      <c r="P189" s="28"/>
      <c r="Q189" s="28"/>
      <c r="S189" s="28"/>
      <c r="T189" s="28"/>
      <c r="U189" s="28"/>
    </row>
    <row r="190" spans="4:21" s="27" customFormat="1" x14ac:dyDescent="0.25">
      <c r="D190" s="35"/>
      <c r="K190" s="28"/>
      <c r="L190" s="28"/>
      <c r="M190" s="28"/>
      <c r="O190" s="28"/>
      <c r="P190" s="28"/>
      <c r="Q190" s="28"/>
      <c r="S190" s="28"/>
      <c r="T190" s="28"/>
      <c r="U190" s="28"/>
    </row>
    <row r="191" spans="4:21" s="27" customFormat="1" x14ac:dyDescent="0.25">
      <c r="D191" s="35"/>
      <c r="K191" s="28"/>
      <c r="L191" s="28"/>
      <c r="M191" s="28"/>
      <c r="O191" s="28"/>
      <c r="P191" s="28"/>
      <c r="Q191" s="28"/>
      <c r="S191" s="28"/>
      <c r="T191" s="28"/>
      <c r="U191" s="28"/>
    </row>
    <row r="192" spans="4:21" s="27" customFormat="1" x14ac:dyDescent="0.25">
      <c r="D192" s="35"/>
      <c r="K192" s="28"/>
      <c r="L192" s="28"/>
      <c r="M192" s="28"/>
      <c r="O192" s="28"/>
      <c r="P192" s="28"/>
      <c r="Q192" s="28"/>
      <c r="S192" s="28"/>
      <c r="T192" s="28"/>
      <c r="U192" s="28"/>
    </row>
    <row r="193" spans="4:21" s="27" customFormat="1" x14ac:dyDescent="0.25">
      <c r="D193" s="35"/>
      <c r="K193" s="28"/>
      <c r="L193" s="28"/>
      <c r="M193" s="28"/>
      <c r="O193" s="28"/>
      <c r="P193" s="28"/>
      <c r="Q193" s="28"/>
      <c r="S193" s="28"/>
      <c r="T193" s="28"/>
      <c r="U193" s="28"/>
    </row>
    <row r="194" spans="4:21" s="27" customFormat="1" x14ac:dyDescent="0.25">
      <c r="D194" s="35"/>
      <c r="K194" s="28"/>
      <c r="L194" s="28"/>
      <c r="M194" s="28"/>
      <c r="O194" s="28"/>
      <c r="P194" s="28"/>
      <c r="Q194" s="28"/>
      <c r="S194" s="28"/>
      <c r="T194" s="28"/>
      <c r="U194" s="28"/>
    </row>
    <row r="195" spans="4:21" s="27" customFormat="1" x14ac:dyDescent="0.25">
      <c r="D195" s="35"/>
      <c r="K195" s="28"/>
      <c r="L195" s="28"/>
      <c r="M195" s="28"/>
      <c r="O195" s="28"/>
      <c r="P195" s="28"/>
      <c r="Q195" s="28"/>
      <c r="S195" s="28"/>
      <c r="T195" s="28"/>
      <c r="U195" s="28"/>
    </row>
    <row r="196" spans="4:21" s="27" customFormat="1" x14ac:dyDescent="0.25">
      <c r="D196" s="35"/>
      <c r="K196" s="28"/>
      <c r="L196" s="28"/>
      <c r="M196" s="28"/>
      <c r="O196" s="28"/>
      <c r="P196" s="28"/>
      <c r="Q196" s="28"/>
      <c r="S196" s="28"/>
      <c r="T196" s="28"/>
      <c r="U196" s="28"/>
    </row>
    <row r="197" spans="4:21" s="27" customFormat="1" x14ac:dyDescent="0.25">
      <c r="D197" s="35"/>
      <c r="K197" s="28"/>
      <c r="L197" s="28"/>
      <c r="M197" s="28"/>
      <c r="O197" s="28"/>
      <c r="P197" s="28"/>
      <c r="Q197" s="28"/>
      <c r="S197" s="28"/>
      <c r="T197" s="28"/>
      <c r="U197" s="28"/>
    </row>
    <row r="198" spans="4:21" s="27" customFormat="1" x14ac:dyDescent="0.25">
      <c r="D198" s="35"/>
      <c r="K198" s="28"/>
      <c r="L198" s="28"/>
      <c r="M198" s="28"/>
      <c r="O198" s="28"/>
      <c r="P198" s="28"/>
      <c r="Q198" s="28"/>
      <c r="S198" s="28"/>
      <c r="T198" s="28"/>
      <c r="U198" s="28"/>
    </row>
    <row r="199" spans="4:21" s="27" customFormat="1" x14ac:dyDescent="0.25">
      <c r="D199" s="35"/>
      <c r="K199" s="28"/>
      <c r="L199" s="28"/>
      <c r="M199" s="28"/>
      <c r="O199" s="28"/>
      <c r="P199" s="28"/>
      <c r="Q199" s="28"/>
      <c r="S199" s="28"/>
      <c r="T199" s="28"/>
      <c r="U199" s="28"/>
    </row>
  </sheetData>
  <mergeCells count="98">
    <mergeCell ref="I106:I10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7:G50"/>
    <mergeCell ref="G51:G54"/>
    <mergeCell ref="G55:G58"/>
    <mergeCell ref="G59:G62"/>
    <mergeCell ref="G63:G66"/>
    <mergeCell ref="I102:I105"/>
    <mergeCell ref="I85:I88"/>
    <mergeCell ref="I89:I92"/>
    <mergeCell ref="I93:I96"/>
    <mergeCell ref="I98:I101"/>
    <mergeCell ref="I42:I45"/>
    <mergeCell ref="I47:I50"/>
    <mergeCell ref="I51:I54"/>
    <mergeCell ref="I55:I58"/>
    <mergeCell ref="I59:I62"/>
    <mergeCell ref="I63:I66"/>
    <mergeCell ref="I67:I70"/>
    <mergeCell ref="I72:I75"/>
    <mergeCell ref="I76:I79"/>
    <mergeCell ref="I80:I83"/>
    <mergeCell ref="I22:I25"/>
    <mergeCell ref="I26:I29"/>
    <mergeCell ref="I30:I33"/>
    <mergeCell ref="I34:I37"/>
    <mergeCell ref="I38:I41"/>
    <mergeCell ref="A98:A101"/>
    <mergeCell ref="H98:H101"/>
    <mergeCell ref="A102:A105"/>
    <mergeCell ref="H102:H105"/>
    <mergeCell ref="A106:A109"/>
    <mergeCell ref="H106:H109"/>
    <mergeCell ref="G98:G101"/>
    <mergeCell ref="G102:G105"/>
    <mergeCell ref="G106:G109"/>
    <mergeCell ref="A72:A75"/>
    <mergeCell ref="H72:H75"/>
    <mergeCell ref="A76:A79"/>
    <mergeCell ref="H76:H79"/>
    <mergeCell ref="A80:A83"/>
    <mergeCell ref="H80:H83"/>
    <mergeCell ref="G72:G75"/>
    <mergeCell ref="G76:G79"/>
    <mergeCell ref="G80:G83"/>
    <mergeCell ref="A59:A62"/>
    <mergeCell ref="H59:H62"/>
    <mergeCell ref="A63:A66"/>
    <mergeCell ref="H63:H66"/>
    <mergeCell ref="A67:A70"/>
    <mergeCell ref="H67:H70"/>
    <mergeCell ref="G67:G70"/>
    <mergeCell ref="A34:A37"/>
    <mergeCell ref="H34:H37"/>
    <mergeCell ref="A38:A41"/>
    <mergeCell ref="H38:H41"/>
    <mergeCell ref="A42:A45"/>
    <mergeCell ref="H42:H45"/>
    <mergeCell ref="H22:H25"/>
    <mergeCell ref="A26:A29"/>
    <mergeCell ref="H26:H29"/>
    <mergeCell ref="A30:A33"/>
    <mergeCell ref="H30:H33"/>
    <mergeCell ref="A22:A25"/>
    <mergeCell ref="A85:A88"/>
    <mergeCell ref="H85:H88"/>
    <mergeCell ref="A89:A92"/>
    <mergeCell ref="H89:H92"/>
    <mergeCell ref="A93:A96"/>
    <mergeCell ref="H93:H96"/>
    <mergeCell ref="G89:G92"/>
    <mergeCell ref="G93:G96"/>
    <mergeCell ref="G85:G88"/>
    <mergeCell ref="A47:A50"/>
    <mergeCell ref="H47:H50"/>
    <mergeCell ref="A51:A54"/>
    <mergeCell ref="H51:H54"/>
    <mergeCell ref="A55:A58"/>
    <mergeCell ref="H55:H58"/>
    <mergeCell ref="A1:U7"/>
    <mergeCell ref="H10:H13"/>
    <mergeCell ref="A14:A17"/>
    <mergeCell ref="H14:H17"/>
    <mergeCell ref="A18:A21"/>
    <mergeCell ref="H18:H21"/>
    <mergeCell ref="A10:A13"/>
    <mergeCell ref="I10:I13"/>
    <mergeCell ref="I14:I17"/>
    <mergeCell ref="I18:I21"/>
    <mergeCell ref="A8:U8"/>
  </mergeCells>
  <pageMargins left="0.7" right="0.7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81"/>
  <sheetViews>
    <sheetView workbookViewId="0">
      <selection activeCell="B19" sqref="B19"/>
    </sheetView>
  </sheetViews>
  <sheetFormatPr baseColWidth="10" defaultRowHeight="15" x14ac:dyDescent="0.25"/>
  <cols>
    <col min="1" max="1" width="28.28515625" customWidth="1"/>
    <col min="3" max="3" width="11.42578125" customWidth="1"/>
    <col min="5" max="5" width="6.85546875" customWidth="1"/>
    <col min="6" max="6" width="8.5703125" customWidth="1"/>
    <col min="7" max="7" width="7.28515625" customWidth="1"/>
    <col min="8" max="8" width="5.7109375" customWidth="1"/>
    <col min="9" max="9" width="7.5703125" customWidth="1"/>
    <col min="10" max="10" width="8" customWidth="1"/>
    <col min="13" max="13" width="12.42578125" bestFit="1" customWidth="1"/>
    <col min="16" max="16" width="9.28515625" customWidth="1"/>
    <col min="17" max="17" width="7.7109375" customWidth="1"/>
    <col min="18" max="18" width="9.42578125" customWidth="1"/>
    <col min="19" max="19" width="12.42578125" bestFit="1" customWidth="1"/>
    <col min="20" max="20" width="14.85546875" customWidth="1"/>
    <col min="28" max="28" width="25" customWidth="1"/>
    <col min="29" max="60" width="11.42578125" style="27"/>
  </cols>
  <sheetData>
    <row r="1" spans="1:79" s="27" customFormat="1" x14ac:dyDescent="0.25"/>
    <row r="2" spans="1:79" s="27" customFormat="1" ht="78" customHeight="1" x14ac:dyDescent="0.35">
      <c r="A2" s="139" t="s">
        <v>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79" s="27" customFormat="1" ht="17.25" customHeight="1" x14ac:dyDescent="0.25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89"/>
    </row>
    <row r="4" spans="1:79" s="31" customFormat="1" ht="36" x14ac:dyDescent="0.25">
      <c r="A4" s="115" t="s">
        <v>26</v>
      </c>
      <c r="B4" s="115" t="s">
        <v>7</v>
      </c>
      <c r="C4" s="115" t="s">
        <v>6</v>
      </c>
      <c r="D4" s="115" t="s">
        <v>11</v>
      </c>
      <c r="E4" s="115" t="s">
        <v>5</v>
      </c>
      <c r="F4" s="115" t="s">
        <v>4</v>
      </c>
      <c r="G4" s="115" t="s">
        <v>9</v>
      </c>
      <c r="H4" s="115" t="s">
        <v>68</v>
      </c>
      <c r="I4" s="115" t="s">
        <v>69</v>
      </c>
      <c r="J4" s="115" t="s">
        <v>10</v>
      </c>
      <c r="K4" s="115" t="s">
        <v>4</v>
      </c>
      <c r="L4" s="115" t="s">
        <v>9</v>
      </c>
      <c r="M4" s="115" t="s">
        <v>68</v>
      </c>
      <c r="N4" s="115" t="s">
        <v>10</v>
      </c>
      <c r="O4" s="115" t="s">
        <v>4</v>
      </c>
      <c r="P4" s="115" t="s">
        <v>9</v>
      </c>
      <c r="Q4" s="115" t="s">
        <v>68</v>
      </c>
      <c r="R4" s="115" t="s">
        <v>10</v>
      </c>
      <c r="S4" s="115" t="s">
        <v>4</v>
      </c>
      <c r="T4" s="115" t="s">
        <v>9</v>
      </c>
      <c r="U4" s="115" t="s">
        <v>68</v>
      </c>
      <c r="V4" s="115" t="s">
        <v>10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9" x14ac:dyDescent="0.25">
      <c r="A5" s="13"/>
      <c r="B5" s="14"/>
      <c r="C5" s="14"/>
      <c r="D5" s="15"/>
      <c r="E5" s="14"/>
      <c r="F5" s="16"/>
      <c r="G5" s="25"/>
      <c r="H5" s="25"/>
      <c r="I5" s="25"/>
      <c r="J5" s="18"/>
      <c r="K5" s="16"/>
      <c r="L5" s="25"/>
      <c r="M5" s="29"/>
      <c r="N5" s="76"/>
      <c r="O5" s="16"/>
      <c r="P5" s="25"/>
      <c r="Q5" s="29"/>
      <c r="R5" s="76"/>
      <c r="S5" s="16"/>
      <c r="T5" s="25"/>
      <c r="U5" s="29"/>
      <c r="V5" s="76"/>
      <c r="X5" s="27"/>
      <c r="Y5" s="27"/>
      <c r="Z5" s="27"/>
      <c r="AA5" s="27"/>
      <c r="AB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9" ht="24.75" x14ac:dyDescent="0.25">
      <c r="A6" s="40" t="s">
        <v>79</v>
      </c>
      <c r="B6" s="19" t="s">
        <v>12</v>
      </c>
      <c r="C6" s="20" t="s">
        <v>13</v>
      </c>
      <c r="D6" s="24" t="s">
        <v>45</v>
      </c>
      <c r="E6" s="21" t="s">
        <v>14</v>
      </c>
      <c r="F6" s="22">
        <v>500</v>
      </c>
      <c r="G6" s="26"/>
      <c r="H6" s="26"/>
      <c r="I6" s="26">
        <f>+((F6*G6)+H6)</f>
        <v>0</v>
      </c>
      <c r="J6" s="18">
        <f>+F6*G6</f>
        <v>0</v>
      </c>
      <c r="K6" s="22">
        <v>1000</v>
      </c>
      <c r="L6" s="26"/>
      <c r="M6" s="29"/>
      <c r="N6" s="77">
        <f>((L6*K6)+M6)</f>
        <v>0</v>
      </c>
      <c r="O6" s="22">
        <v>2000</v>
      </c>
      <c r="P6" s="26"/>
      <c r="Q6" s="29"/>
      <c r="R6" s="77">
        <f>((P6*O6)+Q6)</f>
        <v>0</v>
      </c>
      <c r="S6" s="22">
        <v>5000</v>
      </c>
      <c r="T6" s="26"/>
      <c r="U6" s="29"/>
      <c r="V6" s="77">
        <f>((T6*S6)+U6)</f>
        <v>0</v>
      </c>
      <c r="X6" s="27"/>
      <c r="Y6" s="27"/>
      <c r="Z6" s="27"/>
      <c r="AA6" s="27"/>
      <c r="AB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9" ht="24.75" x14ac:dyDescent="0.25">
      <c r="A7" s="40" t="s">
        <v>79</v>
      </c>
      <c r="B7" s="19" t="s">
        <v>15</v>
      </c>
      <c r="C7" s="20" t="s">
        <v>16</v>
      </c>
      <c r="D7" s="24" t="s">
        <v>45</v>
      </c>
      <c r="E7" s="21" t="s">
        <v>14</v>
      </c>
      <c r="F7" s="22">
        <v>500</v>
      </c>
      <c r="G7" s="26"/>
      <c r="H7" s="26"/>
      <c r="I7" s="26">
        <f t="shared" ref="I7:I8" si="0">+((F7*G7)+H7)</f>
        <v>0</v>
      </c>
      <c r="J7" s="23">
        <f>G7*F7</f>
        <v>0</v>
      </c>
      <c r="K7" s="22">
        <v>1000</v>
      </c>
      <c r="L7" s="26"/>
      <c r="M7" s="29"/>
      <c r="N7" s="77">
        <f t="shared" ref="N7:N8" si="1">((L7*K7)+M7)</f>
        <v>0</v>
      </c>
      <c r="O7" s="15">
        <v>2000</v>
      </c>
      <c r="P7" s="26"/>
      <c r="Q7" s="29"/>
      <c r="R7" s="77">
        <f>((P7*O7)+Q7)</f>
        <v>0</v>
      </c>
      <c r="S7" s="22">
        <v>5000</v>
      </c>
      <c r="T7" s="26"/>
      <c r="U7" s="29"/>
      <c r="V7" s="77">
        <f>((T7*S7)+U7)</f>
        <v>0</v>
      </c>
      <c r="X7" s="27"/>
      <c r="Y7" s="27"/>
      <c r="Z7" s="27"/>
      <c r="AA7" s="27"/>
      <c r="AB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9" ht="24.75" x14ac:dyDescent="0.25">
      <c r="A8" s="40" t="s">
        <v>79</v>
      </c>
      <c r="B8" s="19" t="s">
        <v>17</v>
      </c>
      <c r="C8" s="20" t="s">
        <v>16</v>
      </c>
      <c r="D8" s="24" t="s">
        <v>46</v>
      </c>
      <c r="E8" s="21" t="s">
        <v>14</v>
      </c>
      <c r="F8" s="22">
        <v>500</v>
      </c>
      <c r="G8" s="26"/>
      <c r="H8" s="26"/>
      <c r="I8" s="26">
        <f t="shared" si="0"/>
        <v>0</v>
      </c>
      <c r="J8" s="23">
        <f>G8*F8</f>
        <v>0</v>
      </c>
      <c r="K8" s="22">
        <v>1000</v>
      </c>
      <c r="L8" s="26"/>
      <c r="M8" s="29"/>
      <c r="N8" s="77">
        <f t="shared" si="1"/>
        <v>0</v>
      </c>
      <c r="O8" s="15">
        <v>2000</v>
      </c>
      <c r="P8" s="26"/>
      <c r="Q8" s="29"/>
      <c r="R8" s="77">
        <f>((P8*O8)+Q8)</f>
        <v>0</v>
      </c>
      <c r="S8" s="22">
        <v>5000</v>
      </c>
      <c r="T8" s="26"/>
      <c r="U8" s="29"/>
      <c r="V8" s="77">
        <f>((T8*S8)+U8)</f>
        <v>0</v>
      </c>
      <c r="X8" s="27"/>
      <c r="Y8" s="27"/>
      <c r="Z8" s="27"/>
      <c r="AA8" s="27"/>
      <c r="AB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9" ht="37.5" customHeight="1" x14ac:dyDescent="0.25">
      <c r="U9" s="27"/>
      <c r="V9" s="27"/>
      <c r="W9" s="27"/>
      <c r="X9" s="27"/>
      <c r="Y9" s="27"/>
      <c r="Z9" s="27"/>
      <c r="AA9" s="27"/>
      <c r="AB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</row>
    <row r="10" spans="1:79" ht="56.25" customHeight="1" x14ac:dyDescent="0.25">
      <c r="A10" s="115" t="s">
        <v>26</v>
      </c>
      <c r="B10" s="115" t="s">
        <v>7</v>
      </c>
      <c r="C10" s="115" t="s">
        <v>6</v>
      </c>
      <c r="D10" s="115" t="s">
        <v>5</v>
      </c>
      <c r="E10" s="115" t="s">
        <v>4</v>
      </c>
      <c r="F10" s="115" t="s">
        <v>9</v>
      </c>
      <c r="G10" s="115" t="s">
        <v>68</v>
      </c>
      <c r="H10" s="115" t="s">
        <v>69</v>
      </c>
      <c r="I10" s="115" t="s">
        <v>4</v>
      </c>
      <c r="J10" s="115" t="s">
        <v>9</v>
      </c>
      <c r="K10" s="115" t="s">
        <v>68</v>
      </c>
      <c r="L10" s="115" t="s">
        <v>10</v>
      </c>
      <c r="M10" s="115" t="s">
        <v>4</v>
      </c>
      <c r="N10" s="115" t="s">
        <v>9</v>
      </c>
      <c r="O10" s="115" t="s">
        <v>68</v>
      </c>
      <c r="P10" s="115" t="s">
        <v>10</v>
      </c>
      <c r="Q10" s="115" t="s">
        <v>4</v>
      </c>
      <c r="R10" s="115" t="s">
        <v>9</v>
      </c>
      <c r="S10" s="115" t="s">
        <v>68</v>
      </c>
      <c r="T10" s="115" t="s">
        <v>10</v>
      </c>
      <c r="U10" s="115" t="s">
        <v>4</v>
      </c>
      <c r="V10" s="115" t="s">
        <v>9</v>
      </c>
      <c r="W10" s="115" t="s">
        <v>68</v>
      </c>
      <c r="X10" s="115" t="s">
        <v>10</v>
      </c>
      <c r="Y10" s="115" t="s">
        <v>4</v>
      </c>
      <c r="Z10" s="115" t="s">
        <v>9</v>
      </c>
      <c r="AA10" s="115" t="s">
        <v>68</v>
      </c>
      <c r="AB10" s="115" t="s">
        <v>10</v>
      </c>
      <c r="BE10"/>
      <c r="BF10"/>
      <c r="BG10"/>
      <c r="BH10"/>
    </row>
    <row r="11" spans="1:79" x14ac:dyDescent="0.25">
      <c r="A11" s="13"/>
      <c r="B11" s="14"/>
      <c r="C11" s="14"/>
      <c r="D11" s="14"/>
      <c r="E11" s="16"/>
      <c r="F11" s="17"/>
      <c r="G11" s="18"/>
      <c r="H11" s="18"/>
      <c r="I11" s="16"/>
      <c r="J11" s="17"/>
      <c r="K11" s="17"/>
      <c r="L11" s="18"/>
      <c r="M11" s="16"/>
      <c r="N11" s="17"/>
      <c r="O11" s="17"/>
      <c r="P11" s="18"/>
      <c r="Q11" s="16"/>
      <c r="R11" s="17"/>
      <c r="S11" s="75"/>
      <c r="T11" s="15"/>
      <c r="U11" s="16"/>
      <c r="V11" s="17"/>
      <c r="X11" s="15"/>
      <c r="Y11" s="16"/>
      <c r="Z11" s="17"/>
      <c r="AA11" s="75"/>
      <c r="AB11" s="15"/>
      <c r="BE11"/>
      <c r="BF11"/>
      <c r="BG11"/>
      <c r="BH11"/>
    </row>
    <row r="12" spans="1:79" ht="24" x14ac:dyDescent="0.25">
      <c r="A12" s="40" t="s">
        <v>18</v>
      </c>
      <c r="B12" s="19" t="s">
        <v>19</v>
      </c>
      <c r="C12" s="20" t="s">
        <v>20</v>
      </c>
      <c r="D12" s="21" t="s">
        <v>14</v>
      </c>
      <c r="E12" s="22">
        <v>500</v>
      </c>
      <c r="F12" s="26"/>
      <c r="G12" s="23"/>
      <c r="H12" s="26">
        <f>+((E12*F12)+G12)</f>
        <v>0</v>
      </c>
      <c r="I12" s="22">
        <v>1000</v>
      </c>
      <c r="J12" s="26"/>
      <c r="K12" s="26"/>
      <c r="L12" s="23">
        <f>((J12*I12)+K12)</f>
        <v>0</v>
      </c>
      <c r="M12" s="22">
        <v>2000</v>
      </c>
      <c r="N12" s="26"/>
      <c r="O12" s="26"/>
      <c r="P12" s="23">
        <f>+((M12*N12)+O12)</f>
        <v>0</v>
      </c>
      <c r="Q12" s="22">
        <v>5000</v>
      </c>
      <c r="R12" s="26"/>
      <c r="S12" s="75"/>
      <c r="T12" s="23">
        <f>((R12*Q12)+S12)</f>
        <v>0</v>
      </c>
      <c r="U12" s="22">
        <v>10000</v>
      </c>
      <c r="V12" s="26"/>
      <c r="W12" s="75"/>
      <c r="X12" s="23">
        <f>((V12*U12)+W12)</f>
        <v>0</v>
      </c>
      <c r="Y12" s="22">
        <v>20000</v>
      </c>
      <c r="Z12" s="26"/>
      <c r="AA12" s="75"/>
      <c r="AB12" s="23">
        <f>((Z12*Y12)+AA12)</f>
        <v>0</v>
      </c>
      <c r="BE12"/>
      <c r="BF12"/>
      <c r="BG12"/>
      <c r="BH12"/>
    </row>
    <row r="13" spans="1:79" ht="24" x14ac:dyDescent="0.25">
      <c r="A13" s="40" t="s">
        <v>18</v>
      </c>
      <c r="B13" s="19" t="s">
        <v>21</v>
      </c>
      <c r="C13" s="20" t="s">
        <v>20</v>
      </c>
      <c r="D13" s="21" t="s">
        <v>14</v>
      </c>
      <c r="E13" s="22">
        <v>500</v>
      </c>
      <c r="F13" s="26"/>
      <c r="G13" s="23"/>
      <c r="H13" s="26">
        <f>+((E13*F13)+G13)</f>
        <v>0</v>
      </c>
      <c r="I13" s="22">
        <v>1000</v>
      </c>
      <c r="J13" s="26"/>
      <c r="K13" s="26"/>
      <c r="L13" s="23">
        <f>((J13*I13)+K13)</f>
        <v>0</v>
      </c>
      <c r="M13" s="15">
        <v>2000</v>
      </c>
      <c r="N13" s="26"/>
      <c r="O13" s="26"/>
      <c r="P13" s="23">
        <f>+((M13*N13)+O13)</f>
        <v>0</v>
      </c>
      <c r="Q13" s="22">
        <v>5000</v>
      </c>
      <c r="R13" s="26"/>
      <c r="S13" s="75"/>
      <c r="T13" s="23">
        <f>((R13*Q13)+S13)</f>
        <v>0</v>
      </c>
      <c r="U13" s="22">
        <v>10000</v>
      </c>
      <c r="V13" s="26"/>
      <c r="W13" s="75"/>
      <c r="X13" s="23">
        <f>((V13*U13)+W13)</f>
        <v>0</v>
      </c>
      <c r="Y13" s="22">
        <v>20000</v>
      </c>
      <c r="Z13" s="26"/>
      <c r="AA13" s="75"/>
      <c r="AB13" s="23">
        <f>((Z13*Y13)+AA13)</f>
        <v>0</v>
      </c>
      <c r="BE13"/>
      <c r="BF13"/>
      <c r="BG13"/>
      <c r="BH13"/>
    </row>
    <row r="14" spans="1:79" x14ac:dyDescent="0.25">
      <c r="A14" s="79"/>
      <c r="B14" s="80"/>
      <c r="C14" s="81"/>
      <c r="D14" s="82"/>
      <c r="E14" s="83"/>
      <c r="F14" s="84"/>
      <c r="G14" s="85"/>
      <c r="H14" s="84"/>
      <c r="I14" s="86"/>
      <c r="J14" s="84"/>
      <c r="K14" s="84"/>
      <c r="L14" s="85"/>
      <c r="M14" s="87"/>
      <c r="N14" s="84"/>
      <c r="O14" s="84"/>
      <c r="P14" s="85"/>
      <c r="Q14" s="86"/>
      <c r="R14" s="84"/>
      <c r="S14" s="88"/>
      <c r="T14" s="85"/>
      <c r="U14" s="86"/>
      <c r="V14" s="84"/>
      <c r="W14" s="88"/>
      <c r="X14" s="85"/>
      <c r="Y14" s="86"/>
      <c r="Z14" s="84"/>
      <c r="AA14" s="88"/>
      <c r="AB14" s="85"/>
      <c r="BE14"/>
      <c r="BF14"/>
      <c r="BG14"/>
      <c r="BH14"/>
    </row>
    <row r="15" spans="1:79" s="27" customFormat="1" ht="31.5" customHeight="1" x14ac:dyDescent="0.25"/>
    <row r="16" spans="1:79" s="31" customFormat="1" ht="44.25" customHeight="1" x14ac:dyDescent="0.25">
      <c r="A16" s="115" t="s">
        <v>26</v>
      </c>
      <c r="B16" s="115" t="s">
        <v>7</v>
      </c>
      <c r="C16" s="115" t="s">
        <v>6</v>
      </c>
      <c r="D16" s="115" t="s">
        <v>5</v>
      </c>
      <c r="E16" s="115" t="s">
        <v>4</v>
      </c>
      <c r="F16" s="115" t="s">
        <v>9</v>
      </c>
      <c r="G16" s="115" t="s">
        <v>68</v>
      </c>
      <c r="H16" s="115" t="s">
        <v>69</v>
      </c>
      <c r="I16" s="115" t="s">
        <v>4</v>
      </c>
      <c r="J16" s="115" t="s">
        <v>9</v>
      </c>
      <c r="K16" s="115" t="s">
        <v>68</v>
      </c>
      <c r="L16" s="115" t="s">
        <v>10</v>
      </c>
      <c r="M16" s="115" t="s">
        <v>4</v>
      </c>
      <c r="N16" s="115" t="s">
        <v>9</v>
      </c>
      <c r="O16" s="115" t="s">
        <v>68</v>
      </c>
      <c r="P16" s="115" t="s">
        <v>10</v>
      </c>
      <c r="Q16" s="115" t="s">
        <v>4</v>
      </c>
      <c r="R16" s="115" t="s">
        <v>9</v>
      </c>
      <c r="S16" s="115" t="s">
        <v>68</v>
      </c>
      <c r="T16" s="115" t="s">
        <v>10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60" x14ac:dyDescent="0.25">
      <c r="A17" s="13"/>
      <c r="B17" s="14"/>
      <c r="C17" s="14"/>
      <c r="D17" s="14"/>
      <c r="E17" s="16"/>
      <c r="F17" s="17"/>
      <c r="G17" s="18"/>
      <c r="H17" s="18"/>
      <c r="I17" s="16"/>
      <c r="J17" s="17"/>
      <c r="K17" s="75"/>
      <c r="L17" s="18"/>
      <c r="M17" s="16"/>
      <c r="N17" s="17"/>
      <c r="O17" s="75"/>
      <c r="P17" s="18"/>
      <c r="Q17" s="16"/>
      <c r="R17" s="17"/>
      <c r="T17" s="78"/>
      <c r="U17" s="27"/>
      <c r="V17" s="27"/>
      <c r="W17" s="27"/>
      <c r="X17" s="27"/>
      <c r="Y17" s="27"/>
      <c r="Z17" s="27"/>
      <c r="AA17" s="27"/>
      <c r="AB17" s="27"/>
      <c r="BG17"/>
      <c r="BH17"/>
    </row>
    <row r="18" spans="1:60" ht="24" x14ac:dyDescent="0.25">
      <c r="A18" s="39" t="s">
        <v>22</v>
      </c>
      <c r="B18" s="19" t="s">
        <v>47</v>
      </c>
      <c r="C18" s="20" t="s">
        <v>23</v>
      </c>
      <c r="D18" s="21" t="s">
        <v>24</v>
      </c>
      <c r="E18" s="22">
        <v>500</v>
      </c>
      <c r="F18" s="26"/>
      <c r="G18" s="23"/>
      <c r="H18" s="23">
        <f>+((E18*F18)+G18)</f>
        <v>0</v>
      </c>
      <c r="I18" s="22">
        <v>1000</v>
      </c>
      <c r="J18" s="26"/>
      <c r="K18" s="75"/>
      <c r="L18" s="23">
        <f>+((I18*J18)+K18)</f>
        <v>0</v>
      </c>
      <c r="M18" s="22">
        <v>2000</v>
      </c>
      <c r="N18" s="26"/>
      <c r="O18" s="75"/>
      <c r="P18" s="23">
        <f>((N18*M18)+O18)</f>
        <v>0</v>
      </c>
      <c r="Q18" s="22">
        <v>5000</v>
      </c>
      <c r="R18" s="26"/>
      <c r="S18" s="75"/>
      <c r="T18" s="23">
        <f>((R18*Q18)+S18)</f>
        <v>0</v>
      </c>
      <c r="U18" s="27"/>
      <c r="V18" s="27"/>
      <c r="W18" s="27"/>
      <c r="X18" s="27"/>
      <c r="Y18" s="27"/>
      <c r="Z18" s="27"/>
      <c r="AA18" s="27"/>
      <c r="AB18" s="27"/>
      <c r="BG18"/>
      <c r="BH18"/>
    </row>
    <row r="19" spans="1:60" ht="24" x14ac:dyDescent="0.25">
      <c r="A19" s="39" t="s">
        <v>22</v>
      </c>
      <c r="B19" s="19" t="s">
        <v>49</v>
      </c>
      <c r="C19" s="20" t="s">
        <v>23</v>
      </c>
      <c r="D19" s="21" t="s">
        <v>24</v>
      </c>
      <c r="E19" s="22">
        <v>500</v>
      </c>
      <c r="F19" s="26"/>
      <c r="G19" s="23"/>
      <c r="H19" s="23">
        <f t="shared" ref="H19:H20" si="2">+((E19*F19)+G19)</f>
        <v>0</v>
      </c>
      <c r="I19" s="22">
        <v>1000</v>
      </c>
      <c r="J19" s="26"/>
      <c r="K19" s="75"/>
      <c r="L19" s="23">
        <f t="shared" ref="L19:L20" si="3">+((I19*J19)+K19)</f>
        <v>0</v>
      </c>
      <c r="M19" s="15">
        <v>2000</v>
      </c>
      <c r="N19" s="26"/>
      <c r="O19" s="75"/>
      <c r="P19" s="23">
        <f t="shared" ref="P19:P20" si="4">((N19*M19)+O19)</f>
        <v>0</v>
      </c>
      <c r="Q19" s="22">
        <v>5000</v>
      </c>
      <c r="R19" s="26"/>
      <c r="S19" s="75"/>
      <c r="T19" s="23">
        <f t="shared" ref="T19:T20" si="5">((R19*Q19)+S19)</f>
        <v>0</v>
      </c>
      <c r="U19" s="27"/>
      <c r="V19" s="27"/>
      <c r="W19" s="27"/>
      <c r="X19" s="27"/>
      <c r="Y19" s="27"/>
      <c r="Z19" s="27"/>
      <c r="AA19" s="27"/>
      <c r="AB19" s="27"/>
      <c r="BG19"/>
      <c r="BH19"/>
    </row>
    <row r="20" spans="1:60" ht="24" x14ac:dyDescent="0.25">
      <c r="A20" s="40" t="s">
        <v>22</v>
      </c>
      <c r="B20" s="19" t="s">
        <v>48</v>
      </c>
      <c r="C20" s="20" t="s">
        <v>23</v>
      </c>
      <c r="D20" s="21" t="s">
        <v>24</v>
      </c>
      <c r="E20" s="22">
        <v>500</v>
      </c>
      <c r="F20" s="26"/>
      <c r="G20" s="23"/>
      <c r="H20" s="23">
        <f t="shared" si="2"/>
        <v>0</v>
      </c>
      <c r="I20" s="22">
        <v>1000</v>
      </c>
      <c r="J20" s="26"/>
      <c r="K20" s="75"/>
      <c r="L20" s="23">
        <f t="shared" si="3"/>
        <v>0</v>
      </c>
      <c r="M20" s="15">
        <v>2000</v>
      </c>
      <c r="N20" s="26"/>
      <c r="O20" s="75"/>
      <c r="P20" s="23">
        <f t="shared" si="4"/>
        <v>0</v>
      </c>
      <c r="Q20" s="22">
        <v>5000</v>
      </c>
      <c r="R20" s="26"/>
      <c r="S20" s="75"/>
      <c r="T20" s="23">
        <f t="shared" si="5"/>
        <v>0</v>
      </c>
      <c r="U20" s="27"/>
      <c r="V20" s="27"/>
      <c r="W20" s="27"/>
      <c r="X20" s="27"/>
      <c r="Y20" s="27"/>
      <c r="Z20" s="27"/>
      <c r="AA20" s="27"/>
      <c r="AB20" s="27"/>
      <c r="BG20"/>
      <c r="BH20"/>
    </row>
    <row r="21" spans="1:60" s="27" customFormat="1" x14ac:dyDescent="0.25"/>
    <row r="22" spans="1:60" s="27" customFormat="1" x14ac:dyDescent="0.25"/>
    <row r="23" spans="1:60" s="27" customFormat="1" x14ac:dyDescent="0.25"/>
    <row r="24" spans="1:60" s="27" customFormat="1" x14ac:dyDescent="0.25"/>
    <row r="25" spans="1:60" s="27" customFormat="1" x14ac:dyDescent="0.25"/>
    <row r="26" spans="1:60" s="27" customFormat="1" x14ac:dyDescent="0.25"/>
    <row r="27" spans="1:60" s="27" customFormat="1" x14ac:dyDescent="0.25"/>
    <row r="28" spans="1:60" s="27" customFormat="1" x14ac:dyDescent="0.25"/>
    <row r="29" spans="1:60" s="27" customFormat="1" x14ac:dyDescent="0.25"/>
    <row r="30" spans="1:60" s="27" customFormat="1" x14ac:dyDescent="0.25"/>
    <row r="31" spans="1:60" s="27" customFormat="1" x14ac:dyDescent="0.25"/>
    <row r="32" spans="1:60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pans="21:28" s="27" customFormat="1" x14ac:dyDescent="0.25"/>
    <row r="194" spans="21:28" s="27" customFormat="1" x14ac:dyDescent="0.25"/>
    <row r="195" spans="21:28" s="27" customFormat="1" x14ac:dyDescent="0.25"/>
    <row r="196" spans="21:28" s="27" customFormat="1" x14ac:dyDescent="0.25"/>
    <row r="197" spans="21:28" s="27" customFormat="1" x14ac:dyDescent="0.25"/>
    <row r="198" spans="21:28" s="27" customFormat="1" x14ac:dyDescent="0.25"/>
    <row r="199" spans="21:28" s="27" customFormat="1" x14ac:dyDescent="0.25"/>
    <row r="200" spans="21:28" s="27" customFormat="1" x14ac:dyDescent="0.25"/>
    <row r="201" spans="21:28" s="27" customFormat="1" x14ac:dyDescent="0.25"/>
    <row r="202" spans="21:28" s="27" customFormat="1" x14ac:dyDescent="0.25"/>
    <row r="203" spans="21:28" x14ac:dyDescent="0.25">
      <c r="U203" s="27"/>
      <c r="V203" s="27"/>
      <c r="W203" s="27"/>
      <c r="X203" s="27"/>
      <c r="Y203" s="27"/>
      <c r="Z203" s="27"/>
      <c r="AA203" s="27"/>
      <c r="AB203" s="27"/>
    </row>
    <row r="204" spans="21:28" x14ac:dyDescent="0.25">
      <c r="U204" s="27"/>
      <c r="V204" s="27"/>
      <c r="W204" s="27"/>
      <c r="X204" s="27"/>
      <c r="Y204" s="27"/>
      <c r="Z204" s="27"/>
      <c r="AA204" s="27"/>
      <c r="AB204" s="27"/>
    </row>
    <row r="205" spans="21:28" x14ac:dyDescent="0.25">
      <c r="U205" s="27"/>
      <c r="V205" s="27"/>
      <c r="W205" s="27"/>
      <c r="X205" s="27"/>
      <c r="Y205" s="27"/>
      <c r="Z205" s="27"/>
      <c r="AA205" s="27"/>
      <c r="AB205" s="27"/>
    </row>
    <row r="206" spans="21:28" x14ac:dyDescent="0.25">
      <c r="U206" s="27"/>
      <c r="V206" s="27"/>
      <c r="W206" s="27"/>
      <c r="X206" s="27"/>
      <c r="Y206" s="27"/>
      <c r="Z206" s="27"/>
      <c r="AA206" s="27"/>
      <c r="AB206" s="27"/>
    </row>
    <row r="207" spans="21:28" x14ac:dyDescent="0.25">
      <c r="U207" s="27"/>
      <c r="V207" s="27"/>
      <c r="W207" s="27"/>
      <c r="X207" s="27"/>
      <c r="Y207" s="27"/>
      <c r="Z207" s="27"/>
      <c r="AA207" s="27"/>
      <c r="AB207" s="27"/>
    </row>
    <row r="208" spans="21:28" x14ac:dyDescent="0.25">
      <c r="U208" s="27"/>
      <c r="V208" s="27"/>
      <c r="W208" s="27"/>
      <c r="X208" s="27"/>
      <c r="Y208" s="27"/>
      <c r="Z208" s="27"/>
      <c r="AA208" s="27"/>
      <c r="AB208" s="27"/>
    </row>
    <row r="209" spans="21:28" x14ac:dyDescent="0.25">
      <c r="U209" s="27"/>
      <c r="V209" s="27"/>
      <c r="W209" s="27"/>
      <c r="X209" s="27"/>
      <c r="Y209" s="27"/>
      <c r="Z209" s="27"/>
      <c r="AA209" s="27"/>
      <c r="AB209" s="27"/>
    </row>
    <row r="210" spans="21:28" x14ac:dyDescent="0.25">
      <c r="U210" s="27"/>
      <c r="V210" s="27"/>
      <c r="W210" s="27"/>
      <c r="X210" s="27"/>
      <c r="Y210" s="27"/>
      <c r="Z210" s="27"/>
      <c r="AA210" s="27"/>
      <c r="AB210" s="27"/>
    </row>
    <row r="211" spans="21:28" x14ac:dyDescent="0.25">
      <c r="U211" s="27"/>
      <c r="V211" s="27"/>
      <c r="W211" s="27"/>
      <c r="X211" s="27"/>
      <c r="Y211" s="27"/>
      <c r="Z211" s="27"/>
      <c r="AA211" s="27"/>
      <c r="AB211" s="27"/>
    </row>
    <row r="212" spans="21:28" x14ac:dyDescent="0.25">
      <c r="U212" s="27"/>
      <c r="V212" s="27"/>
      <c r="W212" s="27"/>
      <c r="X212" s="27"/>
      <c r="Y212" s="27"/>
      <c r="Z212" s="27"/>
      <c r="AA212" s="27"/>
      <c r="AB212" s="27"/>
    </row>
    <row r="213" spans="21:28" x14ac:dyDescent="0.25">
      <c r="U213" s="27"/>
      <c r="V213" s="27"/>
      <c r="W213" s="27"/>
      <c r="X213" s="27"/>
      <c r="Y213" s="27"/>
      <c r="Z213" s="27"/>
      <c r="AA213" s="27"/>
      <c r="AB213" s="27"/>
    </row>
    <row r="214" spans="21:28" x14ac:dyDescent="0.25">
      <c r="U214" s="27"/>
      <c r="V214" s="27"/>
      <c r="W214" s="27"/>
      <c r="X214" s="27"/>
      <c r="Y214" s="27"/>
      <c r="Z214" s="27"/>
      <c r="AA214" s="27"/>
      <c r="AB214" s="27"/>
    </row>
    <row r="215" spans="21:28" x14ac:dyDescent="0.25">
      <c r="U215" s="27"/>
      <c r="V215" s="27"/>
      <c r="W215" s="27"/>
      <c r="X215" s="27"/>
      <c r="Y215" s="27"/>
      <c r="Z215" s="27"/>
      <c r="AA215" s="27"/>
      <c r="AB215" s="27"/>
    </row>
    <row r="216" spans="21:28" x14ac:dyDescent="0.25">
      <c r="U216" s="27"/>
      <c r="V216" s="27"/>
      <c r="W216" s="27"/>
      <c r="X216" s="27"/>
      <c r="Y216" s="27"/>
      <c r="Z216" s="27"/>
      <c r="AA216" s="27"/>
      <c r="AB216" s="27"/>
    </row>
    <row r="217" spans="21:28" x14ac:dyDescent="0.25">
      <c r="U217" s="27"/>
      <c r="V217" s="27"/>
      <c r="W217" s="27"/>
      <c r="X217" s="27"/>
      <c r="Y217" s="27"/>
      <c r="Z217" s="27"/>
      <c r="AA217" s="27"/>
      <c r="AB217" s="27"/>
    </row>
    <row r="218" spans="21:28" x14ac:dyDescent="0.25">
      <c r="U218" s="27"/>
      <c r="V218" s="27"/>
      <c r="W218" s="27"/>
      <c r="X218" s="27"/>
      <c r="Y218" s="27"/>
      <c r="Z218" s="27"/>
      <c r="AA218" s="27"/>
      <c r="AB218" s="27"/>
    </row>
    <row r="219" spans="21:28" x14ac:dyDescent="0.25">
      <c r="U219" s="27"/>
      <c r="V219" s="27"/>
      <c r="W219" s="27"/>
      <c r="X219" s="27"/>
      <c r="Y219" s="27"/>
      <c r="Z219" s="27"/>
      <c r="AA219" s="27"/>
      <c r="AB219" s="27"/>
    </row>
    <row r="220" spans="21:28" x14ac:dyDescent="0.25">
      <c r="U220" s="27"/>
      <c r="V220" s="27"/>
      <c r="W220" s="27"/>
      <c r="X220" s="27"/>
      <c r="Y220" s="27"/>
      <c r="Z220" s="27"/>
      <c r="AA220" s="27"/>
      <c r="AB220" s="27"/>
    </row>
    <row r="221" spans="21:28" x14ac:dyDescent="0.25">
      <c r="U221" s="27"/>
      <c r="V221" s="27"/>
      <c r="W221" s="27"/>
      <c r="X221" s="27"/>
      <c r="Y221" s="27"/>
      <c r="Z221" s="27"/>
      <c r="AA221" s="27"/>
      <c r="AB221" s="27"/>
    </row>
    <row r="222" spans="21:28" x14ac:dyDescent="0.25">
      <c r="U222" s="27"/>
      <c r="V222" s="27"/>
      <c r="W222" s="27"/>
      <c r="X222" s="27"/>
      <c r="Y222" s="27"/>
      <c r="Z222" s="27"/>
      <c r="AA222" s="27"/>
      <c r="AB222" s="27"/>
    </row>
    <row r="223" spans="21:28" x14ac:dyDescent="0.25">
      <c r="U223" s="27"/>
      <c r="V223" s="27"/>
      <c r="W223" s="27"/>
      <c r="X223" s="27"/>
      <c r="Y223" s="27"/>
      <c r="Z223" s="27"/>
      <c r="AA223" s="27"/>
      <c r="AB223" s="27"/>
    </row>
    <row r="224" spans="21:28" x14ac:dyDescent="0.25">
      <c r="U224" s="27"/>
      <c r="V224" s="27"/>
      <c r="W224" s="27"/>
      <c r="X224" s="27"/>
      <c r="Y224" s="27"/>
      <c r="Z224" s="27"/>
      <c r="AA224" s="27"/>
      <c r="AB224" s="27"/>
    </row>
    <row r="225" spans="21:28" x14ac:dyDescent="0.25">
      <c r="U225" s="27"/>
      <c r="V225" s="27"/>
      <c r="W225" s="27"/>
      <c r="X225" s="27"/>
      <c r="Y225" s="27"/>
      <c r="Z225" s="27"/>
      <c r="AA225" s="27"/>
      <c r="AB225" s="27"/>
    </row>
    <row r="226" spans="21:28" x14ac:dyDescent="0.25">
      <c r="U226" s="27"/>
      <c r="V226" s="27"/>
      <c r="W226" s="27"/>
      <c r="X226" s="27"/>
      <c r="Y226" s="27"/>
      <c r="Z226" s="27"/>
      <c r="AA226" s="27"/>
      <c r="AB226" s="27"/>
    </row>
    <row r="227" spans="21:28" x14ac:dyDescent="0.25">
      <c r="U227" s="27"/>
      <c r="V227" s="27"/>
      <c r="W227" s="27"/>
      <c r="X227" s="27"/>
      <c r="Y227" s="27"/>
      <c r="Z227" s="27"/>
      <c r="AA227" s="27"/>
      <c r="AB227" s="27"/>
    </row>
    <row r="228" spans="21:28" x14ac:dyDescent="0.25">
      <c r="U228" s="27"/>
      <c r="V228" s="27"/>
      <c r="W228" s="27"/>
      <c r="X228" s="27"/>
      <c r="Y228" s="27"/>
      <c r="Z228" s="27"/>
      <c r="AA228" s="27"/>
      <c r="AB228" s="27"/>
    </row>
    <row r="229" spans="21:28" x14ac:dyDescent="0.25">
      <c r="U229" s="27"/>
      <c r="V229" s="27"/>
      <c r="W229" s="27"/>
      <c r="X229" s="27"/>
      <c r="Y229" s="27"/>
      <c r="Z229" s="27"/>
      <c r="AA229" s="27"/>
      <c r="AB229" s="27"/>
    </row>
    <row r="230" spans="21:28" x14ac:dyDescent="0.25">
      <c r="U230" s="27"/>
      <c r="V230" s="27"/>
      <c r="W230" s="27"/>
      <c r="X230" s="27"/>
      <c r="Y230" s="27"/>
      <c r="Z230" s="27"/>
      <c r="AA230" s="27"/>
      <c r="AB230" s="27"/>
    </row>
    <row r="231" spans="21:28" x14ac:dyDescent="0.25">
      <c r="U231" s="27"/>
      <c r="V231" s="27"/>
      <c r="W231" s="27"/>
      <c r="X231" s="27"/>
      <c r="Y231" s="27"/>
      <c r="Z231" s="27"/>
      <c r="AA231" s="27"/>
      <c r="AB231" s="27"/>
    </row>
    <row r="232" spans="21:28" x14ac:dyDescent="0.25">
      <c r="U232" s="27"/>
      <c r="V232" s="27"/>
      <c r="W232" s="27"/>
      <c r="X232" s="27"/>
      <c r="Y232" s="27"/>
      <c r="Z232" s="27"/>
      <c r="AA232" s="27"/>
      <c r="AB232" s="27"/>
    </row>
    <row r="233" spans="21:28" x14ac:dyDescent="0.25">
      <c r="U233" s="27"/>
      <c r="V233" s="27"/>
      <c r="W233" s="27"/>
      <c r="X233" s="27"/>
      <c r="Y233" s="27"/>
      <c r="Z233" s="27"/>
      <c r="AA233" s="27"/>
      <c r="AB233" s="27"/>
    </row>
    <row r="234" spans="21:28" x14ac:dyDescent="0.25">
      <c r="U234" s="27"/>
      <c r="V234" s="27"/>
      <c r="W234" s="27"/>
      <c r="X234" s="27"/>
      <c r="Y234" s="27"/>
      <c r="Z234" s="27"/>
      <c r="AA234" s="27"/>
      <c r="AB234" s="27"/>
    </row>
    <row r="235" spans="21:28" x14ac:dyDescent="0.25">
      <c r="U235" s="27"/>
      <c r="V235" s="27"/>
      <c r="W235" s="27"/>
      <c r="X235" s="27"/>
      <c r="Y235" s="27"/>
      <c r="Z235" s="27"/>
      <c r="AA235" s="27"/>
      <c r="AB235" s="27"/>
    </row>
    <row r="236" spans="21:28" x14ac:dyDescent="0.25">
      <c r="U236" s="27"/>
      <c r="V236" s="27"/>
      <c r="W236" s="27"/>
      <c r="X236" s="27"/>
      <c r="Y236" s="27"/>
      <c r="Z236" s="27"/>
      <c r="AA236" s="27"/>
      <c r="AB236" s="27"/>
    </row>
    <row r="237" spans="21:28" x14ac:dyDescent="0.25">
      <c r="U237" s="27"/>
      <c r="V237" s="27"/>
      <c r="W237" s="27"/>
      <c r="X237" s="27"/>
      <c r="Y237" s="27"/>
      <c r="Z237" s="27"/>
      <c r="AA237" s="27"/>
      <c r="AB237" s="27"/>
    </row>
    <row r="238" spans="21:28" x14ac:dyDescent="0.25">
      <c r="U238" s="27"/>
      <c r="V238" s="27"/>
      <c r="W238" s="27"/>
      <c r="X238" s="27"/>
      <c r="Y238" s="27"/>
      <c r="Z238" s="27"/>
      <c r="AA238" s="27"/>
      <c r="AB238" s="27"/>
    </row>
    <row r="239" spans="21:28" x14ac:dyDescent="0.25">
      <c r="U239" s="27"/>
      <c r="V239" s="27"/>
      <c r="W239" s="27"/>
      <c r="X239" s="27"/>
      <c r="Y239" s="27"/>
      <c r="Z239" s="27"/>
      <c r="AA239" s="27"/>
      <c r="AB239" s="27"/>
    </row>
    <row r="240" spans="21:28" x14ac:dyDescent="0.25">
      <c r="U240" s="27"/>
      <c r="V240" s="27"/>
      <c r="W240" s="27"/>
      <c r="X240" s="27"/>
      <c r="Y240" s="27"/>
      <c r="Z240" s="27"/>
      <c r="AA240" s="27"/>
      <c r="AB240" s="27"/>
    </row>
    <row r="241" spans="21:28" x14ac:dyDescent="0.25">
      <c r="U241" s="27"/>
      <c r="V241" s="27"/>
      <c r="W241" s="27"/>
      <c r="X241" s="27"/>
      <c r="Y241" s="27"/>
      <c r="Z241" s="27"/>
      <c r="AA241" s="27"/>
      <c r="AB241" s="27"/>
    </row>
    <row r="242" spans="21:28" x14ac:dyDescent="0.25">
      <c r="U242" s="27"/>
      <c r="V242" s="27"/>
      <c r="W242" s="27"/>
      <c r="X242" s="27"/>
      <c r="Y242" s="27"/>
      <c r="Z242" s="27"/>
      <c r="AA242" s="27"/>
      <c r="AB242" s="27"/>
    </row>
    <row r="243" spans="21:28" x14ac:dyDescent="0.25">
      <c r="U243" s="27"/>
      <c r="V243" s="27"/>
      <c r="W243" s="27"/>
      <c r="X243" s="27"/>
      <c r="Y243" s="27"/>
      <c r="Z243" s="27"/>
      <c r="AA243" s="27"/>
      <c r="AB243" s="27"/>
    </row>
    <row r="244" spans="21:28" x14ac:dyDescent="0.25">
      <c r="U244" s="27"/>
      <c r="V244" s="27"/>
      <c r="W244" s="27"/>
      <c r="X244" s="27"/>
      <c r="Y244" s="27"/>
      <c r="Z244" s="27"/>
      <c r="AA244" s="27"/>
      <c r="AB244" s="27"/>
    </row>
    <row r="245" spans="21:28" x14ac:dyDescent="0.25">
      <c r="U245" s="27"/>
      <c r="V245" s="27"/>
      <c r="W245" s="27"/>
      <c r="X245" s="27"/>
      <c r="Y245" s="27"/>
      <c r="Z245" s="27"/>
      <c r="AA245" s="27"/>
      <c r="AB245" s="27"/>
    </row>
    <row r="246" spans="21:28" x14ac:dyDescent="0.25">
      <c r="U246" s="27"/>
      <c r="V246" s="27"/>
      <c r="W246" s="27"/>
      <c r="X246" s="27"/>
      <c r="Y246" s="27"/>
      <c r="Z246" s="27"/>
      <c r="AA246" s="27"/>
      <c r="AB246" s="27"/>
    </row>
    <row r="247" spans="21:28" x14ac:dyDescent="0.25">
      <c r="U247" s="27"/>
      <c r="V247" s="27"/>
      <c r="W247" s="27"/>
      <c r="X247" s="27"/>
      <c r="Y247" s="27"/>
      <c r="Z247" s="27"/>
      <c r="AA247" s="27"/>
      <c r="AB247" s="27"/>
    </row>
    <row r="248" spans="21:28" x14ac:dyDescent="0.25">
      <c r="U248" s="27"/>
      <c r="V248" s="27"/>
      <c r="W248" s="27"/>
      <c r="X248" s="27"/>
      <c r="Y248" s="27"/>
      <c r="Z248" s="27"/>
      <c r="AA248" s="27"/>
      <c r="AB248" s="27"/>
    </row>
    <row r="249" spans="21:28" x14ac:dyDescent="0.25">
      <c r="U249" s="27"/>
      <c r="V249" s="27"/>
      <c r="W249" s="27"/>
      <c r="X249" s="27"/>
      <c r="Y249" s="27"/>
      <c r="Z249" s="27"/>
      <c r="AA249" s="27"/>
      <c r="AB249" s="27"/>
    </row>
    <row r="250" spans="21:28" x14ac:dyDescent="0.25">
      <c r="U250" s="27"/>
      <c r="V250" s="27"/>
      <c r="W250" s="27"/>
      <c r="X250" s="27"/>
      <c r="Y250" s="27"/>
      <c r="Z250" s="27"/>
      <c r="AA250" s="27"/>
      <c r="AB250" s="27"/>
    </row>
    <row r="251" spans="21:28" x14ac:dyDescent="0.25">
      <c r="U251" s="27"/>
      <c r="V251" s="27"/>
      <c r="W251" s="27"/>
      <c r="X251" s="27"/>
      <c r="Y251" s="27"/>
      <c r="Z251" s="27"/>
      <c r="AA251" s="27"/>
      <c r="AB251" s="27"/>
    </row>
    <row r="252" spans="21:28" x14ac:dyDescent="0.25">
      <c r="U252" s="27"/>
      <c r="V252" s="27"/>
      <c r="W252" s="27"/>
      <c r="X252" s="27"/>
      <c r="Y252" s="27"/>
      <c r="Z252" s="27"/>
      <c r="AA252" s="27"/>
      <c r="AB252" s="27"/>
    </row>
    <row r="253" spans="21:28" x14ac:dyDescent="0.25">
      <c r="U253" s="27"/>
      <c r="V253" s="27"/>
      <c r="W253" s="27"/>
      <c r="X253" s="27"/>
      <c r="Y253" s="27"/>
      <c r="Z253" s="27"/>
      <c r="AA253" s="27"/>
      <c r="AB253" s="27"/>
    </row>
    <row r="254" spans="21:28" x14ac:dyDescent="0.25">
      <c r="U254" s="27"/>
      <c r="V254" s="27"/>
      <c r="W254" s="27"/>
      <c r="X254" s="27"/>
      <c r="Y254" s="27"/>
      <c r="Z254" s="27"/>
      <c r="AA254" s="27"/>
      <c r="AB254" s="27"/>
    </row>
    <row r="255" spans="21:28" x14ac:dyDescent="0.25">
      <c r="U255" s="27"/>
      <c r="V255" s="27"/>
      <c r="W255" s="27"/>
      <c r="X255" s="27"/>
      <c r="Y255" s="27"/>
      <c r="Z255" s="27"/>
      <c r="AA255" s="27"/>
      <c r="AB255" s="27"/>
    </row>
    <row r="256" spans="21:28" x14ac:dyDescent="0.25">
      <c r="U256" s="27"/>
      <c r="V256" s="27"/>
      <c r="W256" s="27"/>
      <c r="X256" s="27"/>
      <c r="Y256" s="27"/>
      <c r="Z256" s="27"/>
      <c r="AA256" s="27"/>
      <c r="AB256" s="27"/>
    </row>
    <row r="257" spans="21:28" x14ac:dyDescent="0.25">
      <c r="U257" s="27"/>
      <c r="V257" s="27"/>
      <c r="W257" s="27"/>
      <c r="X257" s="27"/>
      <c r="Y257" s="27"/>
      <c r="Z257" s="27"/>
      <c r="AA257" s="27"/>
      <c r="AB257" s="27"/>
    </row>
    <row r="258" spans="21:28" x14ac:dyDescent="0.25">
      <c r="U258" s="27"/>
      <c r="V258" s="27"/>
      <c r="W258" s="27"/>
      <c r="X258" s="27"/>
      <c r="Y258" s="27"/>
      <c r="Z258" s="27"/>
      <c r="AA258" s="27"/>
      <c r="AB258" s="27"/>
    </row>
    <row r="259" spans="21:28" x14ac:dyDescent="0.25">
      <c r="U259" s="27"/>
      <c r="V259" s="27"/>
      <c r="W259" s="27"/>
      <c r="X259" s="27"/>
      <c r="Y259" s="27"/>
      <c r="Z259" s="27"/>
      <c r="AA259" s="27"/>
      <c r="AB259" s="27"/>
    </row>
    <row r="260" spans="21:28" x14ac:dyDescent="0.25">
      <c r="U260" s="27"/>
      <c r="V260" s="27"/>
      <c r="W260" s="27"/>
      <c r="X260" s="27"/>
      <c r="Y260" s="27"/>
      <c r="Z260" s="27"/>
      <c r="AA260" s="27"/>
      <c r="AB260" s="27"/>
    </row>
    <row r="261" spans="21:28" x14ac:dyDescent="0.25">
      <c r="U261" s="27"/>
      <c r="V261" s="27"/>
      <c r="W261" s="27"/>
      <c r="X261" s="27"/>
      <c r="Y261" s="27"/>
      <c r="Z261" s="27"/>
      <c r="AA261" s="27"/>
      <c r="AB261" s="27"/>
    </row>
    <row r="262" spans="21:28" x14ac:dyDescent="0.25">
      <c r="U262" s="27"/>
      <c r="V262" s="27"/>
      <c r="W262" s="27"/>
      <c r="X262" s="27"/>
      <c r="Y262" s="27"/>
      <c r="Z262" s="27"/>
      <c r="AA262" s="27"/>
      <c r="AB262" s="27"/>
    </row>
    <row r="263" spans="21:28" x14ac:dyDescent="0.25">
      <c r="U263" s="27"/>
      <c r="V263" s="27"/>
      <c r="W263" s="27"/>
      <c r="X263" s="27"/>
      <c r="Y263" s="27"/>
      <c r="Z263" s="27"/>
      <c r="AA263" s="27"/>
      <c r="AB263" s="27"/>
    </row>
    <row r="264" spans="21:28" x14ac:dyDescent="0.25">
      <c r="U264" s="27"/>
      <c r="V264" s="27"/>
      <c r="W264" s="27"/>
      <c r="X264" s="27"/>
      <c r="Y264" s="27"/>
      <c r="Z264" s="27"/>
      <c r="AA264" s="27"/>
      <c r="AB264" s="27"/>
    </row>
    <row r="265" spans="21:28" x14ac:dyDescent="0.25">
      <c r="U265" s="27"/>
      <c r="V265" s="27"/>
      <c r="W265" s="27"/>
      <c r="X265" s="27"/>
      <c r="Y265" s="27"/>
      <c r="Z265" s="27"/>
      <c r="AA265" s="27"/>
      <c r="AB265" s="27"/>
    </row>
    <row r="266" spans="21:28" x14ac:dyDescent="0.25">
      <c r="U266" s="27"/>
      <c r="V266" s="27"/>
      <c r="W266" s="27"/>
      <c r="X266" s="27"/>
      <c r="Y266" s="27"/>
      <c r="Z266" s="27"/>
      <c r="AA266" s="27"/>
      <c r="AB266" s="27"/>
    </row>
    <row r="267" spans="21:28" x14ac:dyDescent="0.25">
      <c r="U267" s="27"/>
      <c r="V267" s="27"/>
      <c r="W267" s="27"/>
      <c r="X267" s="27"/>
      <c r="Y267" s="27"/>
      <c r="Z267" s="27"/>
      <c r="AA267" s="27"/>
      <c r="AB267" s="27"/>
    </row>
    <row r="268" spans="21:28" x14ac:dyDescent="0.25">
      <c r="U268" s="27"/>
      <c r="V268" s="27"/>
      <c r="W268" s="27"/>
      <c r="X268" s="27"/>
      <c r="Y268" s="27"/>
      <c r="Z268" s="27"/>
      <c r="AA268" s="27"/>
      <c r="AB268" s="27"/>
    </row>
    <row r="269" spans="21:28" x14ac:dyDescent="0.25">
      <c r="U269" s="27"/>
      <c r="V269" s="27"/>
      <c r="W269" s="27"/>
      <c r="X269" s="27"/>
      <c r="Y269" s="27"/>
      <c r="Z269" s="27"/>
      <c r="AA269" s="27"/>
      <c r="AB269" s="27"/>
    </row>
    <row r="270" spans="21:28" x14ac:dyDescent="0.25">
      <c r="U270" s="27"/>
      <c r="V270" s="27"/>
      <c r="W270" s="27"/>
      <c r="X270" s="27"/>
      <c r="Y270" s="27"/>
      <c r="Z270" s="27"/>
      <c r="AA270" s="27"/>
      <c r="AB270" s="27"/>
    </row>
    <row r="271" spans="21:28" x14ac:dyDescent="0.25">
      <c r="U271" s="27"/>
      <c r="V271" s="27"/>
      <c r="W271" s="27"/>
      <c r="X271" s="27"/>
      <c r="Y271" s="27"/>
      <c r="Z271" s="27"/>
      <c r="AA271" s="27"/>
      <c r="AB271" s="27"/>
    </row>
    <row r="272" spans="21:28" x14ac:dyDescent="0.25">
      <c r="U272" s="27"/>
      <c r="V272" s="27"/>
      <c r="W272" s="27"/>
      <c r="X272" s="27"/>
      <c r="Y272" s="27"/>
      <c r="Z272" s="27"/>
      <c r="AA272" s="27"/>
      <c r="AB272" s="27"/>
    </row>
    <row r="273" spans="21:28" x14ac:dyDescent="0.25">
      <c r="U273" s="27"/>
      <c r="V273" s="27"/>
      <c r="W273" s="27"/>
      <c r="X273" s="27"/>
      <c r="Y273" s="27"/>
      <c r="Z273" s="27"/>
      <c r="AA273" s="27"/>
      <c r="AB273" s="27"/>
    </row>
    <row r="274" spans="21:28" x14ac:dyDescent="0.25">
      <c r="U274" s="27"/>
      <c r="V274" s="27"/>
      <c r="W274" s="27"/>
      <c r="X274" s="27"/>
      <c r="Y274" s="27"/>
      <c r="Z274" s="27"/>
      <c r="AA274" s="27"/>
      <c r="AB274" s="27"/>
    </row>
    <row r="275" spans="21:28" x14ac:dyDescent="0.25">
      <c r="U275" s="27"/>
      <c r="V275" s="27"/>
      <c r="W275" s="27"/>
      <c r="X275" s="27"/>
      <c r="Y275" s="27"/>
      <c r="Z275" s="27"/>
      <c r="AA275" s="27"/>
      <c r="AB275" s="27"/>
    </row>
    <row r="276" spans="21:28" x14ac:dyDescent="0.25">
      <c r="U276" s="27"/>
      <c r="V276" s="27"/>
      <c r="W276" s="27"/>
      <c r="X276" s="27"/>
      <c r="Y276" s="27"/>
      <c r="Z276" s="27"/>
      <c r="AA276" s="27"/>
      <c r="AB276" s="27"/>
    </row>
    <row r="277" spans="21:28" x14ac:dyDescent="0.25">
      <c r="U277" s="27"/>
      <c r="V277" s="27"/>
      <c r="W277" s="27"/>
      <c r="X277" s="27"/>
      <c r="Y277" s="27"/>
      <c r="Z277" s="27"/>
      <c r="AA277" s="27"/>
      <c r="AB277" s="27"/>
    </row>
    <row r="278" spans="21:28" x14ac:dyDescent="0.25">
      <c r="U278" s="27"/>
      <c r="V278" s="27"/>
      <c r="W278" s="27"/>
      <c r="X278" s="27"/>
      <c r="Y278" s="27"/>
      <c r="Z278" s="27"/>
      <c r="AA278" s="27"/>
      <c r="AB278" s="27"/>
    </row>
    <row r="279" spans="21:28" x14ac:dyDescent="0.25">
      <c r="U279" s="27"/>
      <c r="V279" s="27"/>
      <c r="W279" s="27"/>
      <c r="X279" s="27"/>
      <c r="Y279" s="27"/>
      <c r="Z279" s="27"/>
      <c r="AA279" s="27"/>
      <c r="AB279" s="27"/>
    </row>
    <row r="280" spans="21:28" x14ac:dyDescent="0.25">
      <c r="U280" s="27"/>
      <c r="V280" s="27"/>
      <c r="W280" s="27"/>
      <c r="X280" s="27"/>
      <c r="Y280" s="27"/>
      <c r="Z280" s="27"/>
      <c r="AA280" s="27"/>
      <c r="AB280" s="27"/>
    </row>
    <row r="281" spans="21:28" x14ac:dyDescent="0.25">
      <c r="U281" s="27"/>
      <c r="V281" s="27"/>
      <c r="W281" s="27"/>
      <c r="X281" s="27"/>
      <c r="Y281" s="27"/>
      <c r="Z281" s="27"/>
      <c r="AA281" s="27"/>
      <c r="AB281" s="27"/>
    </row>
  </sheetData>
  <mergeCells count="2">
    <mergeCell ref="A2:T2"/>
    <mergeCell ref="A3:U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8"/>
  <sheetViews>
    <sheetView workbookViewId="0">
      <selection activeCell="B15" sqref="B15"/>
    </sheetView>
  </sheetViews>
  <sheetFormatPr baseColWidth="10" defaultRowHeight="15" x14ac:dyDescent="0.25"/>
  <cols>
    <col min="1" max="1" width="20.7109375" customWidth="1"/>
    <col min="2" max="2" width="56.85546875" customWidth="1"/>
    <col min="3" max="3" width="33" customWidth="1"/>
    <col min="4" max="5" width="14.28515625" customWidth="1"/>
    <col min="6" max="6" width="15.140625" customWidth="1"/>
    <col min="7" max="7" width="21" customWidth="1"/>
    <col min="8" max="36" width="11.42578125" style="27"/>
  </cols>
  <sheetData>
    <row r="1" spans="1:7" s="27" customFormat="1" x14ac:dyDescent="0.25"/>
    <row r="2" spans="1:7" s="27" customFormat="1" ht="60" customHeight="1" x14ac:dyDescent="0.25">
      <c r="A2" s="140" t="s">
        <v>25</v>
      </c>
      <c r="B2" s="140"/>
      <c r="C2" s="140"/>
      <c r="D2" s="140"/>
      <c r="E2" s="140"/>
      <c r="F2" s="140"/>
      <c r="G2" s="140"/>
    </row>
    <row r="3" spans="1:7" s="27" customFormat="1" x14ac:dyDescent="0.25"/>
    <row r="4" spans="1:7" s="27" customFormat="1" ht="15.75" x14ac:dyDescent="0.25">
      <c r="A4" s="90" t="s">
        <v>73</v>
      </c>
    </row>
    <row r="5" spans="1:7" s="27" customFormat="1" ht="39" customHeight="1" x14ac:dyDescent="0.25">
      <c r="A5" s="115" t="s">
        <v>50</v>
      </c>
      <c r="B5" s="115" t="s">
        <v>51</v>
      </c>
      <c r="C5" s="115" t="s">
        <v>52</v>
      </c>
      <c r="D5" s="115" t="s">
        <v>67</v>
      </c>
      <c r="E5" s="115" t="s">
        <v>70</v>
      </c>
      <c r="F5" s="115" t="s">
        <v>68</v>
      </c>
      <c r="G5" s="115" t="s">
        <v>69</v>
      </c>
    </row>
    <row r="6" spans="1:7" s="27" customFormat="1" ht="45" x14ac:dyDescent="0.25">
      <c r="A6" s="72">
        <v>1</v>
      </c>
      <c r="B6" s="73" t="s">
        <v>53</v>
      </c>
      <c r="C6" s="73" t="s">
        <v>61</v>
      </c>
      <c r="D6" s="32"/>
      <c r="E6" s="74">
        <v>0.16</v>
      </c>
      <c r="F6" s="32">
        <f>+D6*E6</f>
        <v>0</v>
      </c>
      <c r="G6" s="32">
        <f>+F6+D6</f>
        <v>0</v>
      </c>
    </row>
    <row r="7" spans="1:7" s="27" customFormat="1" ht="45" x14ac:dyDescent="0.25">
      <c r="A7" s="72">
        <v>2</v>
      </c>
      <c r="B7" s="73" t="s">
        <v>54</v>
      </c>
      <c r="C7" s="73" t="s">
        <v>61</v>
      </c>
      <c r="D7" s="32"/>
      <c r="E7" s="74">
        <v>0.16</v>
      </c>
      <c r="F7" s="32">
        <f t="shared" ref="F7:F14" si="0">+D7*E7</f>
        <v>0</v>
      </c>
      <c r="G7" s="32">
        <f t="shared" ref="G7:G14" si="1">+F7+D7</f>
        <v>0</v>
      </c>
    </row>
    <row r="8" spans="1:7" s="27" customFormat="1" ht="30" x14ac:dyDescent="0.25">
      <c r="A8" s="72">
        <v>3</v>
      </c>
      <c r="B8" s="73" t="s">
        <v>55</v>
      </c>
      <c r="C8" s="73" t="s">
        <v>62</v>
      </c>
      <c r="D8" s="32"/>
      <c r="E8" s="74">
        <v>0.16</v>
      </c>
      <c r="F8" s="32">
        <f t="shared" si="0"/>
        <v>0</v>
      </c>
      <c r="G8" s="32">
        <f t="shared" si="1"/>
        <v>0</v>
      </c>
    </row>
    <row r="9" spans="1:7" s="27" customFormat="1" ht="30" x14ac:dyDescent="0.25">
      <c r="A9" s="72">
        <v>4</v>
      </c>
      <c r="B9" s="73" t="s">
        <v>56</v>
      </c>
      <c r="C9" s="73" t="s">
        <v>62</v>
      </c>
      <c r="D9" s="32"/>
      <c r="E9" s="74">
        <v>0.16</v>
      </c>
      <c r="F9" s="32">
        <f t="shared" si="0"/>
        <v>0</v>
      </c>
      <c r="G9" s="32">
        <f t="shared" si="1"/>
        <v>0</v>
      </c>
    </row>
    <row r="10" spans="1:7" s="27" customFormat="1" ht="30" x14ac:dyDescent="0.25">
      <c r="A10" s="72">
        <v>5</v>
      </c>
      <c r="B10" s="73" t="s">
        <v>57</v>
      </c>
      <c r="C10" s="73" t="s">
        <v>63</v>
      </c>
      <c r="D10" s="32"/>
      <c r="E10" s="74">
        <v>0.16</v>
      </c>
      <c r="F10" s="32">
        <f t="shared" si="0"/>
        <v>0</v>
      </c>
      <c r="G10" s="32">
        <f t="shared" si="1"/>
        <v>0</v>
      </c>
    </row>
    <row r="11" spans="1:7" s="27" customFormat="1" ht="30" x14ac:dyDescent="0.25">
      <c r="A11" s="72">
        <v>6</v>
      </c>
      <c r="B11" s="73" t="s">
        <v>58</v>
      </c>
      <c r="C11" s="73" t="s">
        <v>63</v>
      </c>
      <c r="D11" s="32"/>
      <c r="E11" s="74">
        <v>0.16</v>
      </c>
      <c r="F11" s="32">
        <f t="shared" si="0"/>
        <v>0</v>
      </c>
      <c r="G11" s="32">
        <f t="shared" si="1"/>
        <v>0</v>
      </c>
    </row>
    <row r="12" spans="1:7" s="27" customFormat="1" ht="30" x14ac:dyDescent="0.25">
      <c r="A12" s="72">
        <v>7</v>
      </c>
      <c r="B12" s="73" t="s">
        <v>76</v>
      </c>
      <c r="C12" s="73" t="s">
        <v>64</v>
      </c>
      <c r="D12" s="32"/>
      <c r="E12" s="74">
        <v>0.16</v>
      </c>
      <c r="F12" s="32">
        <f t="shared" si="0"/>
        <v>0</v>
      </c>
      <c r="G12" s="32">
        <f t="shared" si="1"/>
        <v>0</v>
      </c>
    </row>
    <row r="13" spans="1:7" s="27" customFormat="1" x14ac:dyDescent="0.25">
      <c r="A13" s="72">
        <v>8</v>
      </c>
      <c r="B13" s="73" t="s">
        <v>59</v>
      </c>
      <c r="C13" s="32" t="s">
        <v>65</v>
      </c>
      <c r="D13" s="32"/>
      <c r="E13" s="74">
        <v>0.16</v>
      </c>
      <c r="F13" s="32">
        <f t="shared" si="0"/>
        <v>0</v>
      </c>
      <c r="G13" s="32">
        <f t="shared" si="1"/>
        <v>0</v>
      </c>
    </row>
    <row r="14" spans="1:7" s="27" customFormat="1" ht="45" x14ac:dyDescent="0.25">
      <c r="A14" s="72">
        <v>9</v>
      </c>
      <c r="B14" s="73" t="s">
        <v>60</v>
      </c>
      <c r="C14" s="73" t="s">
        <v>66</v>
      </c>
      <c r="D14" s="32"/>
      <c r="E14" s="74">
        <v>0.16</v>
      </c>
      <c r="F14" s="32">
        <f t="shared" si="0"/>
        <v>0</v>
      </c>
      <c r="G14" s="32">
        <f t="shared" si="1"/>
        <v>0</v>
      </c>
    </row>
    <row r="15" spans="1:7" s="27" customFormat="1" x14ac:dyDescent="0.25"/>
    <row r="16" spans="1:7" s="27" customFormat="1" x14ac:dyDescent="0.25"/>
    <row r="17" s="27" customFormat="1" x14ac:dyDescent="0.25"/>
    <row r="18" s="27" customFormat="1" x14ac:dyDescent="0.25"/>
    <row r="19" s="27" customFormat="1" x14ac:dyDescent="0.25"/>
    <row r="20" s="27" customFormat="1" x14ac:dyDescent="0.25"/>
    <row r="21" s="27" customFormat="1" x14ac:dyDescent="0.25"/>
    <row r="22" s="27" customFormat="1" x14ac:dyDescent="0.25"/>
    <row r="23" s="27" customFormat="1" x14ac:dyDescent="0.25"/>
    <row r="24" s="27" customFormat="1" x14ac:dyDescent="0.25"/>
    <row r="25" s="27" customFormat="1" x14ac:dyDescent="0.25"/>
    <row r="26" s="27" customFormat="1" x14ac:dyDescent="0.25"/>
    <row r="27" s="27" customFormat="1" x14ac:dyDescent="0.25"/>
    <row r="28" s="27" customFormat="1" x14ac:dyDescent="0.25"/>
    <row r="29" s="27" customFormat="1" x14ac:dyDescent="0.25"/>
    <row r="30" s="27" customFormat="1" x14ac:dyDescent="0.25"/>
    <row r="31" s="27" customFormat="1" x14ac:dyDescent="0.25"/>
    <row r="32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</sheetData>
  <mergeCells count="1">
    <mergeCell ref="A2:G2"/>
  </mergeCells>
  <pageMargins left="0.7" right="0.7" top="0.75" bottom="0.75" header="0.3" footer="0.3"/>
  <pageSetup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workbookViewId="0">
      <selection activeCell="F14" sqref="F14"/>
    </sheetView>
  </sheetViews>
  <sheetFormatPr baseColWidth="10" defaultRowHeight="15" x14ac:dyDescent="0.25"/>
  <cols>
    <col min="1" max="1" width="30.5703125" style="27" customWidth="1"/>
    <col min="2" max="3" width="11.42578125" style="27"/>
    <col min="4" max="4" width="13.5703125" style="27" customWidth="1"/>
    <col min="5" max="5" width="14.85546875" style="27" customWidth="1"/>
    <col min="6" max="16384" width="11.42578125" style="27"/>
  </cols>
  <sheetData>
    <row r="3" spans="1:6" x14ac:dyDescent="0.25">
      <c r="A3" s="91" t="s">
        <v>74</v>
      </c>
    </row>
    <row r="4" spans="1:6" ht="36" x14ac:dyDescent="0.25">
      <c r="A4" s="115" t="s">
        <v>26</v>
      </c>
      <c r="B4" s="115" t="s">
        <v>77</v>
      </c>
      <c r="C4" s="115" t="s">
        <v>10</v>
      </c>
      <c r="D4" s="115" t="s">
        <v>68</v>
      </c>
      <c r="E4" s="115" t="s">
        <v>10</v>
      </c>
    </row>
    <row r="5" spans="1:6" x14ac:dyDescent="0.25">
      <c r="A5" s="32" t="s">
        <v>75</v>
      </c>
      <c r="B5" s="32"/>
      <c r="C5" s="32"/>
      <c r="D5" s="32"/>
      <c r="E5" s="32"/>
      <c r="F5" s="71"/>
    </row>
    <row r="6" spans="1:6" x14ac:dyDescent="0.25">
      <c r="A6" s="32"/>
      <c r="B6" s="32"/>
      <c r="C6" s="32"/>
      <c r="D6" s="32"/>
      <c r="E6" s="32"/>
      <c r="F6" s="71"/>
    </row>
  </sheetData>
  <pageMargins left="0.7" right="0.7" top="0.75" bottom="0.75" header="0.3" footer="0.3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 Grupo 01</vt:lpstr>
      <vt:lpstr>Grupo 02</vt:lpstr>
      <vt:lpstr>Grupo 03</vt:lpstr>
      <vt:lpstr>Grupo 04</vt:lpstr>
      <vt:lpstr>' Grupo 01'!Área_de_impresión</vt:lpstr>
      <vt:lpstr>'Grupo 02'!Área_de_impresión</vt:lpstr>
      <vt:lpstr>'Grupo 03'!Área_de_impresión</vt:lpstr>
      <vt:lpstr>'Grupo 04'!Área_de_impresión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 Cristina Quiroga Gonzalez</cp:lastModifiedBy>
  <cp:lastPrinted>2015-08-26T13:52:42Z</cp:lastPrinted>
  <dcterms:created xsi:type="dcterms:W3CDTF">2015-03-26T22:57:30Z</dcterms:created>
  <dcterms:modified xsi:type="dcterms:W3CDTF">2015-08-28T19:58:39Z</dcterms:modified>
</cp:coreProperties>
</file>