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174 FUNEV\Primera Revisión\IAL 01\PUBLICACION\ADENDA N° 1\"/>
    </mc:Choice>
  </mc:AlternateContent>
  <xr:revisionPtr revIDLastSave="0" documentId="8_{52A6ADAF-3FAB-428C-852E-E4BFC38D3F23}" xr6:coauthVersionLast="36" xr6:coauthVersionMax="36" xr10:uidLastSave="{00000000-0000-0000-0000-000000000000}"/>
  <bookViews>
    <workbookView xWindow="0" yWindow="0" windowWidth="28800" windowHeight="12225" activeTab="2" xr2:uid="{395CC4BB-8D49-4A9E-B064-CCCAC501D07B}"/>
  </bookViews>
  <sheets>
    <sheet name="BLOQUE 1" sheetId="1" r:id="rId1"/>
    <sheet name="BLOQUE 2" sheetId="2" r:id="rId2"/>
    <sheet name="BLOQUE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3" l="1"/>
  <c r="F7" i="3"/>
  <c r="G7" i="3"/>
  <c r="H7" i="3"/>
  <c r="I7" i="3"/>
  <c r="J7" i="3"/>
  <c r="K7" i="3"/>
  <c r="L7" i="3"/>
  <c r="M7" i="3"/>
  <c r="N7" i="3"/>
  <c r="O7" i="3"/>
  <c r="P7" i="3"/>
  <c r="Q7" i="3"/>
  <c r="R7" i="3"/>
  <c r="D7" i="3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D7" i="2"/>
  <c r="K6" i="3"/>
  <c r="K5" i="3"/>
  <c r="K4" i="3"/>
  <c r="J6" i="3"/>
  <c r="J5" i="3"/>
  <c r="J4" i="3"/>
</calcChain>
</file>

<file path=xl/sharedStrings.xml><?xml version="1.0" encoding="utf-8"?>
<sst xmlns="http://schemas.openxmlformats.org/spreadsheetml/2006/main" count="56" uniqueCount="41">
  <si>
    <t>DEPARTAMENTO</t>
  </si>
  <si>
    <t>MUNICIPIOS</t>
  </si>
  <si>
    <t>BENEFICIARIOS POR MUNICIPIO</t>
  </si>
  <si>
    <t xml:space="preserve">Semillas de Yuca </t>
  </si>
  <si>
    <t>BOLÍVAR</t>
  </si>
  <si>
    <t>Mompox</t>
  </si>
  <si>
    <t>San Fernando</t>
  </si>
  <si>
    <t>Talaigua</t>
  </si>
  <si>
    <t>TOTAL</t>
  </si>
  <si>
    <t>BLOQUE No. 1 - Material Vegetal (semillas de Yuca)</t>
  </si>
  <si>
    <t>Motobomba</t>
  </si>
  <si>
    <t>Rollo de Manguera de 1/2" x 100 m</t>
  </si>
  <si>
    <t>Rollo de Manguera de 1" x 100 m</t>
  </si>
  <si>
    <t>Motobomba de 1/2" de combustible</t>
  </si>
  <si>
    <t>Acoples y Accesorios para Manguera de rriego</t>
  </si>
  <si>
    <t>Aspersores Metalicos de 1/2"</t>
  </si>
  <si>
    <t>Rollos de Manguera Negra de 2" x 100 m</t>
  </si>
  <si>
    <t>Ensiladora manual; capacidad 3 ton/ dia</t>
  </si>
  <si>
    <t>Bolsas Plásticas capacidad 50 Kg, Calibre N° 6</t>
  </si>
  <si>
    <t>Fumigadora de Espalda de 20 litros</t>
  </si>
  <si>
    <t>Pala Con Cabo</t>
  </si>
  <si>
    <t>Palin Con Cabo</t>
  </si>
  <si>
    <t>Machete con funda</t>
  </si>
  <si>
    <t>Lima</t>
  </si>
  <si>
    <t xml:space="preserve">Mompox </t>
  </si>
  <si>
    <t>BLOQUE No. 2 - Equipos, Productos, Materiales</t>
  </si>
  <si>
    <t>Bulto Fertilizante 15-15-15</t>
  </si>
  <si>
    <t>Herbicida Pre-emergente (glifosato 480)</t>
  </si>
  <si>
    <t>Plaguicida (cipermetrina)</t>
  </si>
  <si>
    <t>Abono Organico compostado</t>
  </si>
  <si>
    <t xml:space="preserve">Fertilizante D.A.P </t>
  </si>
  <si>
    <t xml:space="preserve">Cal Dolomita </t>
  </si>
  <si>
    <t>Insecticida / Spinetoram</t>
  </si>
  <si>
    <t xml:space="preserve">Herbicita  posemergente Picloram </t>
  </si>
  <si>
    <t>Fertilizante de sintesis KCL</t>
  </si>
  <si>
    <t>Fertilizante de sintesis DAP</t>
  </si>
  <si>
    <t>Fertilizante de sintesis UREA</t>
  </si>
  <si>
    <t>Insecticidai inhibidor de quitina</t>
  </si>
  <si>
    <t xml:space="preserve">BLOQUE No. 3 – Insumos </t>
  </si>
  <si>
    <t>Fertilizante de sintesis</t>
  </si>
  <si>
    <t>Semilla de Maiz Variedad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</si>
</sst>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4329-B4BA-4369-BBED-AA6C325B6318}">
  <dimension ref="B1:F8"/>
  <sheetViews>
    <sheetView topLeftCell="A4" workbookViewId="0">
      <selection activeCell="D14" sqref="D14"/>
    </sheetView>
  </sheetViews>
  <sheetFormatPr baseColWidth="10" defaultRowHeight="15" x14ac:dyDescent="0.25"/>
  <cols>
    <col min="1" max="1" width="2.5703125" customWidth="1"/>
    <col min="2" max="2" width="15.85546875" bestFit="1" customWidth="1"/>
    <col min="3" max="3" width="22.5703125" customWidth="1"/>
    <col min="4" max="5" width="23.28515625" customWidth="1"/>
  </cols>
  <sheetData>
    <row r="1" spans="2:6" ht="9.75" customHeight="1" thickBot="1" x14ac:dyDescent="0.3"/>
    <row r="2" spans="2:6" ht="15.75" thickBot="1" x14ac:dyDescent="0.3">
      <c r="B2" s="35" t="s">
        <v>9</v>
      </c>
      <c r="C2" s="36"/>
      <c r="D2" s="36"/>
      <c r="E2" s="37"/>
    </row>
    <row r="3" spans="2:6" ht="30.75" thickBot="1" x14ac:dyDescent="0.3">
      <c r="B3" s="11" t="s">
        <v>0</v>
      </c>
      <c r="C3" s="12" t="s">
        <v>1</v>
      </c>
      <c r="D3" s="12" t="s">
        <v>2</v>
      </c>
      <c r="E3" s="12" t="s">
        <v>3</v>
      </c>
      <c r="F3" s="1"/>
    </row>
    <row r="4" spans="2:6" ht="15.75" thickBot="1" x14ac:dyDescent="0.3">
      <c r="B4" s="24" t="s">
        <v>4</v>
      </c>
      <c r="C4" s="2" t="s">
        <v>5</v>
      </c>
      <c r="D4" s="2">
        <v>51</v>
      </c>
      <c r="E4" s="3">
        <v>1683000</v>
      </c>
      <c r="F4" s="1"/>
    </row>
    <row r="5" spans="2:6" ht="15.75" thickBot="1" x14ac:dyDescent="0.3">
      <c r="B5" s="25"/>
      <c r="C5" s="2" t="s">
        <v>6</v>
      </c>
      <c r="D5" s="2">
        <v>7</v>
      </c>
      <c r="E5" s="3">
        <v>231000</v>
      </c>
      <c r="F5" s="1"/>
    </row>
    <row r="6" spans="2:6" ht="15.75" thickBot="1" x14ac:dyDescent="0.3">
      <c r="B6" s="26"/>
      <c r="C6" s="2" t="s">
        <v>7</v>
      </c>
      <c r="D6" s="2">
        <v>79</v>
      </c>
      <c r="E6" s="3">
        <v>2607000</v>
      </c>
      <c r="F6" s="1"/>
    </row>
    <row r="7" spans="2:6" x14ac:dyDescent="0.25">
      <c r="B7" s="27" t="s">
        <v>8</v>
      </c>
      <c r="C7" s="28"/>
      <c r="D7" s="31">
        <v>137</v>
      </c>
      <c r="E7" s="33">
        <v>4521000</v>
      </c>
      <c r="F7" s="1"/>
    </row>
    <row r="8" spans="2:6" ht="15.75" thickBot="1" x14ac:dyDescent="0.3">
      <c r="B8" s="29"/>
      <c r="C8" s="30"/>
      <c r="D8" s="32"/>
      <c r="E8" s="34"/>
      <c r="F8" s="1"/>
    </row>
  </sheetData>
  <mergeCells count="5">
    <mergeCell ref="B4:B6"/>
    <mergeCell ref="B7:C8"/>
    <mergeCell ref="D7:D8"/>
    <mergeCell ref="E7:E8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7086-4F06-43C1-9955-348CF601370B}">
  <dimension ref="B1:R7"/>
  <sheetViews>
    <sheetView workbookViewId="0">
      <selection activeCell="B7" sqref="B7:C7"/>
    </sheetView>
  </sheetViews>
  <sheetFormatPr baseColWidth="10" defaultRowHeight="15" x14ac:dyDescent="0.25"/>
  <cols>
    <col min="1" max="1" width="2.28515625" customWidth="1"/>
    <col min="2" max="2" width="17" customWidth="1"/>
  </cols>
  <sheetData>
    <row r="1" spans="2:18" ht="5.25" customHeight="1" thickBot="1" x14ac:dyDescent="0.3"/>
    <row r="2" spans="2:18" ht="15.75" thickBot="1" x14ac:dyDescent="0.3">
      <c r="B2" s="35" t="s">
        <v>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2:18" ht="58.5" customHeight="1" thickBot="1" x14ac:dyDescent="0.3">
      <c r="B3" s="6" t="s">
        <v>0</v>
      </c>
      <c r="C3" s="7" t="s">
        <v>1</v>
      </c>
      <c r="D3" s="7" t="s">
        <v>2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</row>
    <row r="4" spans="2:18" ht="15.75" thickBot="1" x14ac:dyDescent="0.3">
      <c r="B4" s="38" t="s">
        <v>4</v>
      </c>
      <c r="C4" s="9" t="s">
        <v>24</v>
      </c>
      <c r="D4" s="4">
        <v>51</v>
      </c>
      <c r="E4" s="4">
        <v>4</v>
      </c>
      <c r="F4" s="10">
        <v>56</v>
      </c>
      <c r="G4" s="10">
        <v>10</v>
      </c>
      <c r="H4" s="10">
        <v>3</v>
      </c>
      <c r="I4" s="10">
        <v>56</v>
      </c>
      <c r="J4" s="10">
        <v>158</v>
      </c>
      <c r="K4" s="10">
        <v>19</v>
      </c>
      <c r="L4" s="10">
        <v>4</v>
      </c>
      <c r="M4" s="10">
        <v>1224</v>
      </c>
      <c r="N4" s="10">
        <v>51</v>
      </c>
      <c r="O4" s="10">
        <v>51</v>
      </c>
      <c r="P4" s="10">
        <v>51</v>
      </c>
      <c r="Q4" s="10">
        <v>51</v>
      </c>
      <c r="R4" s="10">
        <v>51</v>
      </c>
    </row>
    <row r="5" spans="2:18" ht="15.75" thickBot="1" x14ac:dyDescent="0.3">
      <c r="B5" s="39"/>
      <c r="C5" s="9" t="s">
        <v>6</v>
      </c>
      <c r="D5" s="4">
        <v>7</v>
      </c>
      <c r="E5" s="4">
        <v>1</v>
      </c>
      <c r="F5" s="10">
        <v>10</v>
      </c>
      <c r="G5" s="10">
        <v>6</v>
      </c>
      <c r="H5" s="10">
        <v>1</v>
      </c>
      <c r="I5" s="10">
        <v>10</v>
      </c>
      <c r="J5" s="10">
        <v>23</v>
      </c>
      <c r="K5" s="10">
        <v>4</v>
      </c>
      <c r="L5" s="10">
        <v>1</v>
      </c>
      <c r="M5" s="10">
        <v>168</v>
      </c>
      <c r="N5" s="10">
        <v>7</v>
      </c>
      <c r="O5" s="10">
        <v>7</v>
      </c>
      <c r="P5" s="10">
        <v>7</v>
      </c>
      <c r="Q5" s="10">
        <v>7</v>
      </c>
      <c r="R5" s="10">
        <v>7</v>
      </c>
    </row>
    <row r="6" spans="2:18" ht="15.75" thickBot="1" x14ac:dyDescent="0.3">
      <c r="B6" s="40"/>
      <c r="C6" s="9" t="s">
        <v>7</v>
      </c>
      <c r="D6" s="4">
        <v>79</v>
      </c>
      <c r="E6" s="4">
        <v>5</v>
      </c>
      <c r="F6" s="10">
        <v>84</v>
      </c>
      <c r="G6" s="10">
        <v>14</v>
      </c>
      <c r="H6" s="10">
        <v>4</v>
      </c>
      <c r="I6" s="10">
        <v>84</v>
      </c>
      <c r="J6" s="10">
        <v>239</v>
      </c>
      <c r="K6" s="10">
        <v>27</v>
      </c>
      <c r="L6" s="10">
        <v>5</v>
      </c>
      <c r="M6" s="10">
        <v>1896</v>
      </c>
      <c r="N6" s="10">
        <v>79</v>
      </c>
      <c r="O6" s="10">
        <v>79</v>
      </c>
      <c r="P6" s="10">
        <v>79</v>
      </c>
      <c r="Q6" s="10">
        <v>79</v>
      </c>
      <c r="R6" s="10">
        <v>79</v>
      </c>
    </row>
    <row r="7" spans="2:18" ht="15.75" thickBot="1" x14ac:dyDescent="0.3">
      <c r="B7" s="41" t="s">
        <v>8</v>
      </c>
      <c r="C7" s="42"/>
      <c r="D7" s="5">
        <f>+SUM(D4:D6)</f>
        <v>137</v>
      </c>
      <c r="E7" s="5">
        <f t="shared" ref="E7:R7" si="0">+SUM(E4:E6)</f>
        <v>10</v>
      </c>
      <c r="F7" s="5">
        <f t="shared" si="0"/>
        <v>150</v>
      </c>
      <c r="G7" s="5">
        <f t="shared" si="0"/>
        <v>30</v>
      </c>
      <c r="H7" s="5">
        <f t="shared" si="0"/>
        <v>8</v>
      </c>
      <c r="I7" s="5">
        <f t="shared" si="0"/>
        <v>150</v>
      </c>
      <c r="J7" s="5">
        <f t="shared" si="0"/>
        <v>420</v>
      </c>
      <c r="K7" s="5">
        <f t="shared" si="0"/>
        <v>50</v>
      </c>
      <c r="L7" s="5">
        <f t="shared" si="0"/>
        <v>10</v>
      </c>
      <c r="M7" s="5">
        <f t="shared" si="0"/>
        <v>3288</v>
      </c>
      <c r="N7" s="5">
        <f t="shared" si="0"/>
        <v>137</v>
      </c>
      <c r="O7" s="5">
        <f t="shared" si="0"/>
        <v>137</v>
      </c>
      <c r="P7" s="5">
        <f t="shared" si="0"/>
        <v>137</v>
      </c>
      <c r="Q7" s="5">
        <f t="shared" si="0"/>
        <v>137</v>
      </c>
      <c r="R7" s="5">
        <f t="shared" si="0"/>
        <v>137</v>
      </c>
    </row>
  </sheetData>
  <mergeCells count="3">
    <mergeCell ref="B4:B6"/>
    <mergeCell ref="B2:R2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F80A-A8A1-40B1-9924-3B4033C4F4D0}">
  <dimension ref="B1:R7"/>
  <sheetViews>
    <sheetView tabSelected="1" workbookViewId="0">
      <selection activeCell="J7" sqref="J7"/>
    </sheetView>
  </sheetViews>
  <sheetFormatPr baseColWidth="10" defaultRowHeight="15" x14ac:dyDescent="0.25"/>
  <cols>
    <col min="1" max="1" width="3.140625" customWidth="1"/>
    <col min="2" max="2" width="14.140625" customWidth="1"/>
  </cols>
  <sheetData>
    <row r="1" spans="2:18" ht="15.75" thickBot="1" x14ac:dyDescent="0.3"/>
    <row r="2" spans="2:18" ht="15.75" thickBot="1" x14ac:dyDescent="0.3">
      <c r="B2" s="35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2:18" ht="34.5" thickBot="1" x14ac:dyDescent="0.3">
      <c r="B3" s="6" t="s">
        <v>0</v>
      </c>
      <c r="C3" s="7" t="s">
        <v>1</v>
      </c>
      <c r="D3" s="7" t="s">
        <v>2</v>
      </c>
      <c r="E3" s="15" t="s">
        <v>26</v>
      </c>
      <c r="F3" s="15" t="s">
        <v>27</v>
      </c>
      <c r="G3" s="15" t="s">
        <v>28</v>
      </c>
      <c r="H3" s="15" t="s">
        <v>29</v>
      </c>
      <c r="I3" s="15" t="s">
        <v>30</v>
      </c>
      <c r="J3" s="17" t="s">
        <v>31</v>
      </c>
      <c r="K3" s="17" t="s">
        <v>40</v>
      </c>
      <c r="L3" s="15" t="s">
        <v>32</v>
      </c>
      <c r="M3" s="16" t="s">
        <v>33</v>
      </c>
      <c r="N3" s="16" t="s">
        <v>34</v>
      </c>
      <c r="O3" s="16" t="s">
        <v>35</v>
      </c>
      <c r="P3" s="16" t="s">
        <v>36</v>
      </c>
      <c r="Q3" s="16" t="s">
        <v>39</v>
      </c>
      <c r="R3" s="16" t="s">
        <v>37</v>
      </c>
    </row>
    <row r="4" spans="2:18" s="22" customFormat="1" ht="15.75" thickBot="1" x14ac:dyDescent="0.3">
      <c r="B4" s="38" t="s">
        <v>4</v>
      </c>
      <c r="C4" s="14" t="s">
        <v>24</v>
      </c>
      <c r="D4" s="13">
        <v>51</v>
      </c>
      <c r="E4" s="13">
        <v>306</v>
      </c>
      <c r="F4" s="18">
        <v>1192</v>
      </c>
      <c r="G4" s="19">
        <v>229</v>
      </c>
      <c r="H4" s="19">
        <v>9180</v>
      </c>
      <c r="I4" s="19">
        <v>306</v>
      </c>
      <c r="J4" s="20">
        <f>1530/2</f>
        <v>765</v>
      </c>
      <c r="K4" s="20">
        <f>51*22</f>
        <v>1122</v>
      </c>
      <c r="L4" s="21">
        <v>17</v>
      </c>
      <c r="M4" s="19">
        <v>153</v>
      </c>
      <c r="N4" s="19">
        <v>102</v>
      </c>
      <c r="O4" s="13">
        <v>102</v>
      </c>
      <c r="P4" s="19">
        <v>102</v>
      </c>
      <c r="Q4" s="19">
        <v>102</v>
      </c>
      <c r="R4" s="19">
        <v>102</v>
      </c>
    </row>
    <row r="5" spans="2:18" s="22" customFormat="1" ht="15.75" thickBot="1" x14ac:dyDescent="0.3">
      <c r="B5" s="39"/>
      <c r="C5" s="14" t="s">
        <v>6</v>
      </c>
      <c r="D5" s="13">
        <v>7</v>
      </c>
      <c r="E5" s="13">
        <v>42</v>
      </c>
      <c r="F5" s="19">
        <v>164</v>
      </c>
      <c r="G5" s="19">
        <v>32</v>
      </c>
      <c r="H5" s="19">
        <v>1260</v>
      </c>
      <c r="I5" s="19">
        <v>42</v>
      </c>
      <c r="J5" s="20">
        <f>210/2</f>
        <v>105</v>
      </c>
      <c r="K5" s="20">
        <f>7*22</f>
        <v>154</v>
      </c>
      <c r="L5" s="21">
        <v>4</v>
      </c>
      <c r="M5" s="19">
        <v>21</v>
      </c>
      <c r="N5" s="19">
        <v>14</v>
      </c>
      <c r="O5" s="13">
        <v>14</v>
      </c>
      <c r="P5" s="19">
        <v>14</v>
      </c>
      <c r="Q5" s="19">
        <v>14</v>
      </c>
      <c r="R5" s="19">
        <v>14</v>
      </c>
    </row>
    <row r="6" spans="2:18" s="22" customFormat="1" ht="15.75" thickBot="1" x14ac:dyDescent="0.3">
      <c r="B6" s="40"/>
      <c r="C6" s="14" t="s">
        <v>7</v>
      </c>
      <c r="D6" s="13">
        <v>79</v>
      </c>
      <c r="E6" s="13">
        <v>474</v>
      </c>
      <c r="F6" s="18">
        <v>1845</v>
      </c>
      <c r="G6" s="19">
        <v>356</v>
      </c>
      <c r="H6" s="19">
        <v>14220</v>
      </c>
      <c r="I6" s="19">
        <v>474</v>
      </c>
      <c r="J6" s="20">
        <f>2370/2</f>
        <v>1185</v>
      </c>
      <c r="K6" s="20">
        <f>79*22</f>
        <v>1738</v>
      </c>
      <c r="L6" s="21">
        <v>21</v>
      </c>
      <c r="M6" s="19">
        <v>237</v>
      </c>
      <c r="N6" s="19">
        <v>158</v>
      </c>
      <c r="O6" s="13">
        <v>158</v>
      </c>
      <c r="P6" s="19">
        <v>158</v>
      </c>
      <c r="Q6" s="19">
        <v>158</v>
      </c>
      <c r="R6" s="19">
        <v>158</v>
      </c>
    </row>
    <row r="7" spans="2:18" ht="15.75" thickBot="1" x14ac:dyDescent="0.3">
      <c r="B7" s="43" t="s">
        <v>8</v>
      </c>
      <c r="C7" s="44"/>
      <c r="D7" s="14">
        <f>+SUM(D4:D6)</f>
        <v>137</v>
      </c>
      <c r="E7" s="14">
        <f t="shared" ref="E7:R7" si="0">+SUM(E4:E6)</f>
        <v>822</v>
      </c>
      <c r="F7" s="14">
        <f t="shared" si="0"/>
        <v>3201</v>
      </c>
      <c r="G7" s="14">
        <f t="shared" si="0"/>
        <v>617</v>
      </c>
      <c r="H7" s="14">
        <f t="shared" si="0"/>
        <v>24660</v>
      </c>
      <c r="I7" s="14">
        <f t="shared" si="0"/>
        <v>822</v>
      </c>
      <c r="J7" s="23">
        <f t="shared" si="0"/>
        <v>2055</v>
      </c>
      <c r="K7" s="23">
        <f t="shared" si="0"/>
        <v>3014</v>
      </c>
      <c r="L7" s="14">
        <f t="shared" si="0"/>
        <v>42</v>
      </c>
      <c r="M7" s="14">
        <f t="shared" si="0"/>
        <v>411</v>
      </c>
      <c r="N7" s="14">
        <f t="shared" si="0"/>
        <v>274</v>
      </c>
      <c r="O7" s="14">
        <f t="shared" si="0"/>
        <v>274</v>
      </c>
      <c r="P7" s="14">
        <f t="shared" si="0"/>
        <v>274</v>
      </c>
      <c r="Q7" s="14">
        <f t="shared" si="0"/>
        <v>274</v>
      </c>
      <c r="R7" s="14">
        <f t="shared" si="0"/>
        <v>274</v>
      </c>
    </row>
  </sheetData>
  <mergeCells count="3">
    <mergeCell ref="B4:B6"/>
    <mergeCell ref="B2:R2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Arturo Paternina</dc:creator>
  <cp:lastModifiedBy>Viviana Marcela Monroy Escobar</cp:lastModifiedBy>
  <dcterms:created xsi:type="dcterms:W3CDTF">2019-06-21T22:23:25Z</dcterms:created>
  <dcterms:modified xsi:type="dcterms:W3CDTF">2019-07-12T21:01:42Z</dcterms:modified>
</cp:coreProperties>
</file>